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ab-my.sharepoint.com/personal/2122948_uab_cat/Documents/Escritorio/Doc Propostes/"/>
    </mc:Choice>
  </mc:AlternateContent>
  <xr:revisionPtr revIDLastSave="0" documentId="8_{CF82E50B-4817-4504-95BE-2C8BBB4018B0}" xr6:coauthVersionLast="47" xr6:coauthVersionMax="47" xr10:uidLastSave="{00000000-0000-0000-0000-000000000000}"/>
  <bookViews>
    <workbookView xWindow="28680" yWindow="-240" windowWidth="29040" windowHeight="15720" xr2:uid="{00000000-000D-0000-FFFF-FFFF00000000}"/>
  </bookViews>
  <sheets>
    <sheet name="Datos Estudio" sheetId="2" r:id="rId1"/>
    <sheet name="Profesorado" sheetId="1" r:id="rId2"/>
  </sheets>
  <definedNames>
    <definedName name="_xlnm.Print_Area" localSheetId="0">'Datos Estudio'!$A$1:$K$63</definedName>
    <definedName name="_xlnm.Print_Area" localSheetId="1">Profesorado!$A$1:$J$60</definedName>
    <definedName name="C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C28" i="1"/>
  <c r="B6" i="1"/>
  <c r="B35" i="2" l="1"/>
  <c r="B34" i="2"/>
  <c r="B33" i="2"/>
  <c r="B4" i="1" l="1"/>
  <c r="B21" i="1"/>
  <c r="E21" i="1"/>
  <c r="D21" i="1"/>
  <c r="C21" i="1"/>
  <c r="E28" i="2"/>
  <c r="H21" i="1"/>
  <c r="G21" i="1"/>
  <c r="F21" i="1"/>
  <c r="H20" i="1"/>
  <c r="T203" i="1" s="1"/>
  <c r="G20" i="1"/>
  <c r="P203" i="1" s="1"/>
  <c r="F20" i="1"/>
  <c r="T217" i="1"/>
  <c r="P217" i="1"/>
  <c r="T231" i="1"/>
  <c r="P231" i="1"/>
  <c r="P245" i="1"/>
  <c r="T259" i="1"/>
  <c r="P259" i="1"/>
  <c r="T273" i="1"/>
  <c r="P273" i="1"/>
  <c r="N273" i="1"/>
  <c r="T287" i="1"/>
  <c r="P287" i="1"/>
  <c r="P301" i="1"/>
  <c r="T315" i="1"/>
  <c r="P315" i="1"/>
  <c r="T329" i="1"/>
  <c r="N329" i="1"/>
  <c r="AJ198" i="1"/>
  <c r="AG201" i="1"/>
  <c r="AG202" i="1"/>
  <c r="AE201" i="1"/>
  <c r="AE202" i="1"/>
  <c r="AC201" i="1"/>
  <c r="AC202" i="1"/>
  <c r="AK202" i="1"/>
  <c r="AJ202" i="1"/>
  <c r="AI202" i="1"/>
  <c r="AK201" i="1"/>
  <c r="AJ201" i="1"/>
  <c r="AI201" i="1"/>
  <c r="AK200" i="1"/>
  <c r="AJ200" i="1"/>
  <c r="AI200" i="1"/>
  <c r="AK199" i="1"/>
  <c r="AJ199" i="1"/>
  <c r="AI199" i="1"/>
  <c r="AG200" i="1"/>
  <c r="AE200" i="1"/>
  <c r="AC200" i="1"/>
  <c r="AG199" i="1"/>
  <c r="AE199" i="1"/>
  <c r="AC199" i="1"/>
  <c r="AK198" i="1"/>
  <c r="AI198" i="1"/>
  <c r="AG198" i="1"/>
  <c r="AE198" i="1"/>
  <c r="AC198" i="1"/>
  <c r="AK216" i="1"/>
  <c r="AJ216" i="1"/>
  <c r="AI216" i="1"/>
  <c r="AG216" i="1"/>
  <c r="AE216" i="1"/>
  <c r="AC216" i="1"/>
  <c r="AK215" i="1"/>
  <c r="AJ215" i="1"/>
  <c r="AI215" i="1"/>
  <c r="AG215" i="1"/>
  <c r="AE215" i="1"/>
  <c r="AC215" i="1"/>
  <c r="AK214" i="1"/>
  <c r="AJ214" i="1"/>
  <c r="AI214" i="1"/>
  <c r="AG214" i="1"/>
  <c r="AE214" i="1"/>
  <c r="AC214" i="1"/>
  <c r="AK213" i="1"/>
  <c r="AJ213" i="1"/>
  <c r="AI213" i="1"/>
  <c r="AG213" i="1"/>
  <c r="AE213" i="1"/>
  <c r="AC213" i="1"/>
  <c r="AK212" i="1"/>
  <c r="AJ212" i="1"/>
  <c r="AI212" i="1"/>
  <c r="AG212" i="1"/>
  <c r="AE212" i="1"/>
  <c r="AC212" i="1"/>
  <c r="AK230" i="1"/>
  <c r="AJ230" i="1"/>
  <c r="AI230" i="1"/>
  <c r="AG230" i="1"/>
  <c r="AE230" i="1"/>
  <c r="AC230" i="1"/>
  <c r="AK229" i="1"/>
  <c r="AJ229" i="1"/>
  <c r="AI229" i="1"/>
  <c r="AG229" i="1"/>
  <c r="AE229" i="1"/>
  <c r="AC229" i="1"/>
  <c r="AK228" i="1"/>
  <c r="AJ228" i="1"/>
  <c r="AI228" i="1"/>
  <c r="AG228" i="1"/>
  <c r="AE228" i="1"/>
  <c r="AC228" i="1"/>
  <c r="AK227" i="1"/>
  <c r="AJ227" i="1"/>
  <c r="AI227" i="1"/>
  <c r="AG227" i="1"/>
  <c r="AE227" i="1"/>
  <c r="AC227" i="1"/>
  <c r="AK226" i="1"/>
  <c r="AJ226" i="1"/>
  <c r="AI226" i="1"/>
  <c r="AG226" i="1"/>
  <c r="AE226" i="1"/>
  <c r="AC226" i="1"/>
  <c r="AK244" i="1"/>
  <c r="AJ244" i="1"/>
  <c r="AI244" i="1"/>
  <c r="AG244" i="1"/>
  <c r="AE244" i="1"/>
  <c r="AC244" i="1"/>
  <c r="AK243" i="1"/>
  <c r="AJ243" i="1"/>
  <c r="AI243" i="1"/>
  <c r="AG243" i="1"/>
  <c r="AE243" i="1"/>
  <c r="AC243" i="1"/>
  <c r="AK242" i="1"/>
  <c r="AJ242" i="1"/>
  <c r="AI242" i="1"/>
  <c r="AG242" i="1"/>
  <c r="AE242" i="1"/>
  <c r="AC242" i="1"/>
  <c r="AK241" i="1"/>
  <c r="AJ241" i="1"/>
  <c r="AI241" i="1"/>
  <c r="AG241" i="1"/>
  <c r="AE241" i="1"/>
  <c r="AC241" i="1"/>
  <c r="AK240" i="1"/>
  <c r="AJ240" i="1"/>
  <c r="AI240" i="1"/>
  <c r="AG240" i="1"/>
  <c r="AE240" i="1"/>
  <c r="AC240" i="1"/>
  <c r="AK258" i="1"/>
  <c r="AJ258" i="1"/>
  <c r="AI258" i="1"/>
  <c r="AG258" i="1"/>
  <c r="AE258" i="1"/>
  <c r="AC258" i="1"/>
  <c r="AK257" i="1"/>
  <c r="AJ257" i="1"/>
  <c r="AI257" i="1"/>
  <c r="AG257" i="1"/>
  <c r="AE257" i="1"/>
  <c r="AC257" i="1"/>
  <c r="AK256" i="1"/>
  <c r="AJ256" i="1"/>
  <c r="AI256" i="1"/>
  <c r="AG256" i="1"/>
  <c r="AE256" i="1"/>
  <c r="AC256" i="1"/>
  <c r="AK255" i="1"/>
  <c r="AJ255" i="1"/>
  <c r="AI255" i="1"/>
  <c r="AG255" i="1"/>
  <c r="AE255" i="1"/>
  <c r="AC255" i="1"/>
  <c r="AK254" i="1"/>
  <c r="AJ254" i="1"/>
  <c r="AI254" i="1"/>
  <c r="AG254" i="1"/>
  <c r="AE254" i="1"/>
  <c r="AC254" i="1"/>
  <c r="AK272" i="1"/>
  <c r="AJ272" i="1"/>
  <c r="AI272" i="1"/>
  <c r="AG272" i="1"/>
  <c r="AE272" i="1"/>
  <c r="AC272" i="1"/>
  <c r="AK271" i="1"/>
  <c r="AJ271" i="1"/>
  <c r="AI271" i="1"/>
  <c r="AG271" i="1"/>
  <c r="AE271" i="1"/>
  <c r="AC271" i="1"/>
  <c r="AK270" i="1"/>
  <c r="AJ270" i="1"/>
  <c r="AI270" i="1"/>
  <c r="AG270" i="1"/>
  <c r="AE270" i="1"/>
  <c r="AC270" i="1"/>
  <c r="AK269" i="1"/>
  <c r="AJ269" i="1"/>
  <c r="AI269" i="1"/>
  <c r="AG269" i="1"/>
  <c r="AE269" i="1"/>
  <c r="AC269" i="1"/>
  <c r="AK268" i="1"/>
  <c r="AJ268" i="1"/>
  <c r="AI268" i="1"/>
  <c r="AG268" i="1"/>
  <c r="AE268" i="1"/>
  <c r="AC268" i="1"/>
  <c r="AK286" i="1"/>
  <c r="AJ286" i="1"/>
  <c r="AI286" i="1"/>
  <c r="AG286" i="1"/>
  <c r="AE286" i="1"/>
  <c r="AC286" i="1"/>
  <c r="AK285" i="1"/>
  <c r="AJ285" i="1"/>
  <c r="AI285" i="1"/>
  <c r="AG285" i="1"/>
  <c r="AE285" i="1"/>
  <c r="AC285" i="1"/>
  <c r="AK284" i="1"/>
  <c r="AJ284" i="1"/>
  <c r="AI284" i="1"/>
  <c r="AG284" i="1"/>
  <c r="AE284" i="1"/>
  <c r="AC284" i="1"/>
  <c r="AK283" i="1"/>
  <c r="AJ283" i="1"/>
  <c r="AI283" i="1"/>
  <c r="AG283" i="1"/>
  <c r="AE283" i="1"/>
  <c r="AC283" i="1"/>
  <c r="AK282" i="1"/>
  <c r="AJ282" i="1"/>
  <c r="AI282" i="1"/>
  <c r="AG282" i="1"/>
  <c r="AE282" i="1"/>
  <c r="AC282" i="1"/>
  <c r="AK300" i="1"/>
  <c r="AJ300" i="1"/>
  <c r="AI300" i="1"/>
  <c r="AG300" i="1"/>
  <c r="AE300" i="1"/>
  <c r="AC300" i="1"/>
  <c r="AK299" i="1"/>
  <c r="AJ299" i="1"/>
  <c r="AI299" i="1"/>
  <c r="AG299" i="1"/>
  <c r="AE299" i="1"/>
  <c r="AC299" i="1"/>
  <c r="AK298" i="1"/>
  <c r="AJ298" i="1"/>
  <c r="AI298" i="1"/>
  <c r="AG298" i="1"/>
  <c r="AE298" i="1"/>
  <c r="AC298" i="1"/>
  <c r="AK297" i="1"/>
  <c r="AJ297" i="1"/>
  <c r="AI297" i="1"/>
  <c r="AG297" i="1"/>
  <c r="AE297" i="1"/>
  <c r="AC297" i="1"/>
  <c r="AK296" i="1"/>
  <c r="AJ296" i="1"/>
  <c r="AI296" i="1"/>
  <c r="AG296" i="1"/>
  <c r="AE296" i="1"/>
  <c r="AC296" i="1"/>
  <c r="AK314" i="1"/>
  <c r="AJ314" i="1"/>
  <c r="AI314" i="1"/>
  <c r="AG314" i="1"/>
  <c r="AE314" i="1"/>
  <c r="AC314" i="1"/>
  <c r="AK313" i="1"/>
  <c r="AJ313" i="1"/>
  <c r="AI313" i="1"/>
  <c r="AG313" i="1"/>
  <c r="AE313" i="1"/>
  <c r="AC313" i="1"/>
  <c r="AK312" i="1"/>
  <c r="AJ312" i="1"/>
  <c r="AI312" i="1"/>
  <c r="AG312" i="1"/>
  <c r="AE312" i="1"/>
  <c r="AC312" i="1"/>
  <c r="AK311" i="1"/>
  <c r="AJ311" i="1"/>
  <c r="AI311" i="1"/>
  <c r="AG311" i="1"/>
  <c r="AE311" i="1"/>
  <c r="AC311" i="1"/>
  <c r="AK310" i="1"/>
  <c r="AJ310" i="1"/>
  <c r="AI310" i="1"/>
  <c r="AG310" i="1"/>
  <c r="AE310" i="1"/>
  <c r="AC310" i="1"/>
  <c r="AI325" i="1"/>
  <c r="AJ325" i="1"/>
  <c r="AK325" i="1"/>
  <c r="AI326" i="1"/>
  <c r="AJ326" i="1"/>
  <c r="AK326" i="1"/>
  <c r="AI327" i="1"/>
  <c r="AJ327" i="1"/>
  <c r="AK327" i="1"/>
  <c r="AI328" i="1"/>
  <c r="AJ328" i="1"/>
  <c r="AK328" i="1"/>
  <c r="AK324" i="1"/>
  <c r="AJ324" i="1"/>
  <c r="AI324" i="1"/>
  <c r="B5" i="1"/>
  <c r="AG328" i="1"/>
  <c r="AE328" i="1"/>
  <c r="AC328" i="1"/>
  <c r="AG327" i="1"/>
  <c r="AE327" i="1"/>
  <c r="AC327" i="1"/>
  <c r="AG326" i="1"/>
  <c r="AE326" i="1"/>
  <c r="AC326" i="1"/>
  <c r="AG325" i="1"/>
  <c r="AE325" i="1"/>
  <c r="AC325" i="1"/>
  <c r="AG324" i="1"/>
  <c r="AE324" i="1"/>
  <c r="AC324" i="1"/>
  <c r="N203" i="1" l="1"/>
  <c r="C27" i="1"/>
  <c r="B20" i="1"/>
  <c r="C30" i="1" s="1"/>
  <c r="E20" i="1"/>
  <c r="C32" i="1" s="1"/>
  <c r="T301" i="1"/>
  <c r="T245" i="1"/>
  <c r="P329" i="1"/>
  <c r="AO229" i="1"/>
  <c r="AO214" i="1"/>
  <c r="AM240" i="1"/>
  <c r="AO227" i="1"/>
  <c r="AM310" i="1"/>
  <c r="AM258" i="1"/>
  <c r="AM241" i="1"/>
  <c r="AM243" i="1"/>
  <c r="AM226" i="1"/>
  <c r="AM230" i="1"/>
  <c r="AM198" i="1"/>
  <c r="AM201" i="1"/>
  <c r="AM202" i="1"/>
  <c r="AO282" i="1"/>
  <c r="AO284" i="1"/>
  <c r="AO254" i="1"/>
  <c r="AO256" i="1"/>
  <c r="AO258" i="1"/>
  <c r="AO257" i="1"/>
  <c r="AO226" i="1"/>
  <c r="AO230" i="1"/>
  <c r="AO215" i="1"/>
  <c r="AO198" i="1"/>
  <c r="AO202" i="1"/>
  <c r="AM311" i="1"/>
  <c r="AM313" i="1"/>
  <c r="AM296" i="1"/>
  <c r="AM300" i="1"/>
  <c r="AM283" i="1"/>
  <c r="AM272" i="1"/>
  <c r="AM255" i="1"/>
  <c r="AM257" i="1"/>
  <c r="AO296" i="1"/>
  <c r="AO298" i="1"/>
  <c r="AO285" i="1"/>
  <c r="AO268" i="1"/>
  <c r="AO270" i="1"/>
  <c r="AM271" i="1"/>
  <c r="AO200" i="1"/>
  <c r="AO240" i="1"/>
  <c r="AM254" i="1"/>
  <c r="AO310" i="1"/>
  <c r="AO201" i="1"/>
  <c r="AM268" i="1"/>
  <c r="AM286" i="1"/>
  <c r="AO212" i="1"/>
  <c r="AO271" i="1"/>
  <c r="AM284" i="1"/>
  <c r="AM269" i="1"/>
  <c r="AO312" i="1"/>
  <c r="AO314" i="1"/>
  <c r="AO299" i="1"/>
  <c r="AO242" i="1"/>
  <c r="AO244" i="1"/>
  <c r="AM215" i="1"/>
  <c r="AO313" i="1"/>
  <c r="AO243" i="1"/>
  <c r="AM299" i="1"/>
  <c r="AM242" i="1"/>
  <c r="AM297" i="1"/>
  <c r="AM282" i="1"/>
  <c r="AM227" i="1"/>
  <c r="AM229" i="1"/>
  <c r="AM212" i="1"/>
  <c r="AM199" i="1"/>
  <c r="AM256" i="1"/>
  <c r="AO213" i="1"/>
  <c r="AO300" i="1"/>
  <c r="AM285" i="1"/>
  <c r="AO269" i="1"/>
  <c r="AO228" i="1"/>
  <c r="AM213" i="1"/>
  <c r="AO216" i="1"/>
  <c r="AM312" i="1"/>
  <c r="AM314" i="1"/>
  <c r="AO283" i="1"/>
  <c r="AM244" i="1"/>
  <c r="AO199" i="1"/>
  <c r="AO311" i="1"/>
  <c r="AM298" i="1"/>
  <c r="AO272" i="1"/>
  <c r="AO241" i="1"/>
  <c r="AM214" i="1"/>
  <c r="AM216" i="1"/>
  <c r="AM270" i="1"/>
  <c r="AM200" i="1"/>
  <c r="AO286" i="1"/>
  <c r="AO255" i="1"/>
  <c r="AO297" i="1"/>
  <c r="AM228" i="1"/>
  <c r="N245" i="1"/>
  <c r="R245" i="1" s="1"/>
  <c r="N217" i="1"/>
  <c r="R217" i="1" s="1"/>
  <c r="V217" i="1" s="1"/>
  <c r="N301" i="1"/>
  <c r="R301" i="1" s="1"/>
  <c r="N231" i="1"/>
  <c r="R231" i="1" s="1"/>
  <c r="V231" i="1" s="1"/>
  <c r="N315" i="1"/>
  <c r="R315" i="1" s="1"/>
  <c r="V315" i="1" s="1"/>
  <c r="N287" i="1"/>
  <c r="R287" i="1" s="1"/>
  <c r="V287" i="1" s="1"/>
  <c r="N259" i="1"/>
  <c r="R259" i="1" s="1"/>
  <c r="V259" i="1" s="1"/>
  <c r="Z259" i="1"/>
  <c r="AM325" i="1"/>
  <c r="AM327" i="1"/>
  <c r="AM324" i="1"/>
  <c r="AM328" i="1"/>
  <c r="AO327" i="1"/>
  <c r="Z245" i="1"/>
  <c r="AO326" i="1"/>
  <c r="Z231" i="1"/>
  <c r="Z217" i="1"/>
  <c r="R273" i="1"/>
  <c r="V273" i="1" s="1"/>
  <c r="Z315" i="1"/>
  <c r="Z301" i="1"/>
  <c r="Z287" i="1"/>
  <c r="AO325" i="1"/>
  <c r="AM326" i="1"/>
  <c r="AO324" i="1"/>
  <c r="Z273" i="1"/>
  <c r="Z203" i="1"/>
  <c r="R203" i="1"/>
  <c r="V203" i="1" s="1"/>
  <c r="V301" i="1" l="1"/>
  <c r="R329" i="1"/>
  <c r="V329" i="1" s="1"/>
  <c r="V245" i="1"/>
  <c r="AO328" i="1"/>
  <c r="Z329" i="1"/>
  <c r="X259" i="1"/>
  <c r="X287" i="1"/>
  <c r="X245" i="1"/>
  <c r="X329" i="1"/>
  <c r="X231" i="1"/>
  <c r="X217" i="1"/>
  <c r="X301" i="1"/>
  <c r="X273" i="1"/>
  <c r="X315" i="1"/>
  <c r="X203" i="1"/>
  <c r="C36" i="1" l="1"/>
  <c r="C34" i="1" s="1"/>
  <c r="C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tc={5D33BCA5-C6F3-4D2B-8681-7ED990C12A74}</author>
    <author>tc={A84A02E2-2426-418B-8D1B-C71CFB8FC288}</author>
    <author>tc={A41DC0E5-F278-49AC-87EF-D70A86C1679C}</author>
    <author>tc={0F45D97D-B701-48D8-9636-622EDA3E5D9C}</author>
    <author>tc={82E85441-73D8-4A18-B75E-CF32E53EF2AA}</author>
    <author>tc={9114128F-3F40-48F8-A596-5CCE4D748BFE}</author>
    <author>tc={A72347ED-2582-487D-86EC-4DB4753A6D11}</author>
    <author>tc={78014203-22BC-4050-92E0-9394C96292D8}</author>
    <author>tc={A5FC1E0C-E1A4-4457-BC8A-8164C78D1465}</author>
    <author>tc={BA899F5D-CB6B-4C5E-80CA-F6C75BE09B1C}</author>
    <author>tc={C7CDD9FC-84EF-4467-BE9C-0B824D556934}</author>
    <author>tc={41C80763-367B-411F-B7A1-9D12C197A4A8}</author>
    <author>tc={BC94438C-8F02-43C2-9121-D1F1FB68931A}</author>
    <author>tc={8BE88D34-BE52-45ED-BB6B-243762B8FE5F}</author>
    <author>tc={24761F80-AF73-4E33-9840-618E63C42568}</author>
    <author>tc={D4D1853B-97F0-4F5F-8081-354E2779374E}</author>
    <author>tc={DD5010C4-FE8D-4E1F-AE21-C69F2D8522DD}</author>
    <author>tc={05BFF7BE-CB89-4B7A-848C-F6C433D0463E}</author>
    <author>tc={AE4A222A-8BDC-41FB-8874-2796270F739F}</author>
  </authors>
  <commentList>
    <comment ref="G1" authorId="0" shapeId="0" xr:uid="{5D33BCA5-C6F3-4D2B-8681-7ED990C12A7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Este formulario tiene por objetivo facilitar la renovación abreviada de una nueva edición de estudios propios en la UAB. Se piden datos genéricos del estudio sin entrar en el contenido del plan de estudios. Para modificar asignaturas, contenidos, metodología, evaluación u otros puntos relativos al estudio que no figuren en este formulario, será necesario hacerlo con el formulario completo de la memoria académica. En este caso, los tiempos de tramitación se pueden alargar hasta los 6 meses, por lo que le pedimos que contacte con la Unidad Técnica de Programación Académica ep.propostes.formacio@uab.cat para valorar plazos en cada caso. </t>
      </text>
    </comment>
    <comment ref="A5" authorId="1" shapeId="0" xr:uid="{A84A02E2-2426-418B-8D1B-C71CFB8FC28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-Máster de Formación Permanente, 60, 90 o 120 ECTS 
-Diploma de Especialización, entre 30 y 59 ECTS 
-Diploma de Experto, entre 15 y 29 ECTS 
-Cursos de Especialización dirigidos a personas tituladas, hasta 14 ECTS 
-Cursos de Especialización dirigidos a personas no tituladas, hasta 30 ECTS </t>
      </text>
    </comment>
    <comment ref="A6" authorId="2" shapeId="0" xr:uid="{A41DC0E5-F278-49AC-87EF-D70A86C1679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Sólo se pide el estudio "madre". Si hay estudios contenidos rellene los datos en la segunda pestaña de este documento. </t>
      </text>
    </comment>
    <comment ref="A8" authorId="3" shapeId="0" xr:uid="{0F45D97D-B701-48D8-9636-622EDA3E5D9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 curso académico en estudios de formación propia comienza el 1 de septiembre y termina el 31 de julio </t>
      </text>
    </comment>
    <comment ref="A9" authorId="4" shapeId="0" xr:uid="{82E85441-73D8-4A18-B75E-CF32E53EF2A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·Presencial: Cuando en el 100% de la docencia el profesorado y el alumnado interactúan en el mismo espacio físico. ·Híbrido: Cuando la docencia virtual del estudio sea entre el 40 y el 60% ·Virtual: Cuando la docencia virtual del estudio sea entre el 80 y 100% </t>
      </text>
    </comment>
    <comment ref="A10" authorId="5" shapeId="0" xr:uid="{9114128F-3F40-48F8-A596-5CCE4D748BF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-Máster de Formación Permanente, 60, 90 o 120 ECTS 
-Diploma de Especialización, entre 30 y 59 ECTS 
-Diploma de Experto, entre 15 y 29 ECTS 
-Cursos de Especialización dirigidos a personas graduadas, hasta 14 ECTS 
-Cursos de Especialización dirigidos a personas no tituladas, hasta 30 ECTS 
</t>
      </text>
    </comment>
    <comment ref="A11" authorId="6" shapeId="0" xr:uid="{A72347ED-2582-487D-86EC-4DB4753A6D1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Indique el nombre de la Facultad / Departamento / Instituto UAB / Escuela Adscrita / Otros Centros de Investigación que así lo tengan reconocido por la UAB. </t>
      </text>
    </comment>
    <comment ref="A15" authorId="7" shapeId="0" xr:uid="{78014203-22BC-4050-92E0-9394C96292D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Profesorado permanente de la UAB (o Escuelas Adscritas en su caso) para estudios Máster de Formación Permanente y Diplomas. El profesorado no permanente podrá dirigir Cursos de Especialización y codirigir estudios de MFP (siempre que tenga el título de Doctor) y Diplomas. </t>
      </text>
    </comment>
    <comment ref="A16" authorId="8" shapeId="0" xr:uid="{A5FC1E0C-E1A4-4457-BC8A-8164C78D146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Puede haber también una codirección externa a la UAB, que no tendrá perfiles propios de las aplicaciones UAB y deberá que ser doctor/a en caso de estudios de MFP </t>
      </text>
    </comment>
    <comment ref="H22" authorId="9" shapeId="0" xr:uid="{BA899F5D-CB6B-4C5E-80CA-F6C75BE09B1C}">
      <text>
        <t>[Comentari en fils]
La vostra versió de l'Excel us permet llegir aquest comentari en fils. No obstant això, les edicions que s'hi apliquin se suprimiran si el fitxer s'obre en una versió més recent de l'Excel. Més informació: https://go.microsoft.com/fwlink/?linkid=870924.
Comentari:
    Solo para estudios de MFP, la fecha puede ser hasta 6 meses a contar desde la fecha de fin del estudio</t>
      </text>
    </comment>
    <comment ref="A26" authorId="10" shapeId="0" xr:uid="{C7CDD9FC-84EF-4467-BE9C-0B824D55693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Según normativa, para garantizar la viabilidad económica del programa, 15 días antes del inicio de las clases deben haber formalizado la matrícula el número mínimo de estudiantes que marca la propuesta económica. </t>
      </text>
    </comment>
    <comment ref="A28" authorId="11" shapeId="0" xr:uid="{41C80763-367B-411F-B7A1-9D12C197A4A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Los precios mínimos por crédito aprobados por el Consejo Social son: 66 euros por estudios de Máster de Formación Permanente, 56 euros por Diplomas de Especialización y Experto y 26 euros para Cursos de Especialización </t>
      </text>
    </comment>
    <comment ref="C28" authorId="12" shapeId="0" xr:uid="{BC94438C-8F02-43C2-9121-D1F1FB68931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el cálculo es automático en función del precio del estudio y los créditos señalados </t>
      </text>
    </comment>
    <comment ref="A30" authorId="13" shapeId="0" xr:uid="{8BE88D34-BE52-45ED-BB6B-243762B8FE5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Si estima oportuno que este programa formativo tenga un pago fraccionado, indique el porcentaje del primer y segundo plazo (este segundo pago será dos meses después de haber comenzado el estudio) </t>
      </text>
    </comment>
    <comment ref="A32" authorId="14" shapeId="0" xr:uid="{24761F80-AF73-4E33-9840-618E63C42568}">
      <text>
        <t>[Comentari en fils]
La vostra versió de l'Excel us permet llegir aquest comentari en fils. No obstant això, les edicions que s'hi apliquin se suprimiran si el fitxer s'obre en una versió més recent de l'Excel. Més informació: https://go.microsoft.com/fwlink/?linkid=870924.
Comentari:
    Sense perjudici de que hi puguin haver-hi d’altres preus especials, per normativa UAB les persones titulades a la Universitat Autònoma de Barcelona gaudeixen d’un 5% de descompte en els preus dels estudis propis de Màster de Formació Permanent i Diplomes de la UAB. Queden exclosos els programes a mida encarregats i finançats per qualsevol entitat externa i els programes amb una oferta màxima de 5 places de nou accés. (Acord de la Comissió Econòmica del Consell Social de 8 de juliol de 2022).</t>
      </text>
    </comment>
    <comment ref="B32" authorId="15" shapeId="0" xr:uid="{D4D1853B-97F0-4F5F-8081-354E2779374E}">
      <text>
        <t>[Comentari en fils]
La vostra versió de l'Excel us permet llegir aquest comentari en fils. No obstant això, les edicions que s'hi apliquin se suprimiran si el fitxer s'obre en una versió més recent de l'Excel. Més informació: https://go.microsoft.com/fwlink/?linkid=870924.
Comentari:
    El preu per crèdit no podrà ser inferior (tret de la bonificació per Alumni UAB) al preu mínim per crèdit que marca el Consell Social</t>
      </text>
    </comment>
    <comment ref="A38" authorId="16" shapeId="0" xr:uid="{DD5010C4-FE8D-4E1F-AE21-C69F2D8522DD}">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Si el estudio tiene un convenio asociado, debe verificar que esté vigente o si es necesario tramitar la renovación </t>
      </text>
    </comment>
    <comment ref="A42" authorId="17" shapeId="0" xr:uid="{05BFF7BE-CB89-4B7A-848C-F6C433D0463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Por ejemplo, un estudio a medida dirigido a un determinado colectivo u otras circunstancias que así lo soliciten </t>
      </text>
    </comment>
    <comment ref="A45" authorId="18" shapeId="0" xr:uid="{AE4A222A-8BDC-41FB-8874-2796270F739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Para concretar algún punto de este documento que necesite aclaraciones (por ejemplo, si no se llega al mínimo de profesorado UAB o doctor, en caso de estudio de MFP)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tc={1EB4531B-E7EF-40D0-BC37-F3224E97F7A5}</author>
    <author>tc={EA55B368-3503-4A84-95DE-8CBFCCF3308C}</author>
    <author>tc={A314E0BB-2C62-4935-B72D-8A49A5CED24A}</author>
    <author>tc={F134F2AC-62AD-4B1C-8B53-152A5209A9C0}</author>
    <author>tc={2A53CDD2-1305-4BEC-85B4-349D751FB416}</author>
    <author>tc={93473410-8FED-43C2-93A3-B82B6762134F}</author>
    <author>tc={4F456E45-8FBA-4A10-B8C1-E10032BC36E2}</author>
    <author>tc={B5BEC97E-5873-43F5-A29C-A92BA90E6393}</author>
    <author>tc={4CB7B5D0-A0EE-4DF4-8C9F-9E8C0F758140}</author>
    <author>tc={5C9FCAC9-800D-4C6F-BA5C-A71A5A053511}</author>
  </authors>
  <commentList>
    <comment ref="A4" authorId="0" shapeId="0" xr:uid="{1EB4531B-E7EF-40D0-BC37-F3224E97F7A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los datos los copia de la pestaña "datos del estudio" </t>
      </text>
    </comment>
    <comment ref="A5" authorId="1" shapeId="0" xr:uid="{EA55B368-3503-4A84-95DE-8CBFCCF3308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los datos los copia de la pestaña "datos del estudio"
</t>
      </text>
    </comment>
    <comment ref="A6" authorId="2" shapeId="0" xr:uid="{A314E0BB-2C62-4935-B72D-8A49A5CED24A}">
      <text>
        <t>[Comentari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los datos los copia de la pestaña "datos del estudio"</t>
      </text>
    </comment>
    <comment ref="A10" authorId="3" shapeId="0" xr:uid="{F134F2AC-62AD-4B1C-8B53-152A5209A9C0}">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1" authorId="4" shapeId="0" xr:uid="{2A53CDD2-1305-4BEC-85B4-349D751FB416}">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1" authorId="5" shapeId="0" xr:uid="{93473410-8FED-43C2-93A3-B82B6762134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4" authorId="6" shapeId="0" xr:uid="{4F456E45-8FBA-4A10-B8C1-E10032BC36E2}">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31" authorId="7" shapeId="0" xr:uid="{B5BEC97E-5873-43F5-A29C-A92BA90E6393}">
      <text>
        <t>[Comentari en fils]
La vostra versió de l'Excel us permet llegir aquest comentari en fils. No obstant això, les edicions que s'hi apliquin se suprimiran si el fitxer s'obre en una versió més recent de l'Excel. Més informació: https://go.microsoft.com/fwlink/?linkid=870924.
Comentari:
    Un mínimo del 30% en MFP y Diplomas y de un 20% en Cursos</t>
      </text>
    </comment>
    <comment ref="A33" authorId="8" shapeId="0" xr:uid="{4CB7B5D0-A0EE-4DF4-8C9F-9E8C0F758140}">
      <text>
        <t>[Comentari en fils]
La vostra versió de l'Excel us permet llegir aquest comentari en fils. No obstant això, les edicions que s'hi apliquin se suprimiran si el fitxer s'obre en una versió més recent de l'Excel. Més informació: https://go.microsoft.com/fwlink/?linkid=870924.
Comentari:
    Es estudios virtuales el % está entre el 90 y el 100%. En estudios híbridos entre el 60 y el 40%</t>
      </text>
    </comment>
    <comment ref="A34" authorId="9" shapeId="0" xr:uid="{5C9FCAC9-800D-4C6F-BA5C-A71A5A053511}">
      <text>
        <t>[Comentari en fils]
La vostra versió de l'Excel us permet llegir aquest comentari en fils. No obstant això, les edicions que s'hi apliquin se suprimiran si el fitxer s'obre en una versió més recent de l'Excel. Més informació: https://go.microsoft.com/fwlink/?linkid=870924.
Comentari:
    En estudios de MFP el % mínimo es del 50%</t>
      </text>
    </comment>
  </commentList>
</comments>
</file>

<file path=xl/sharedStrings.xml><?xml version="1.0" encoding="utf-8"?>
<sst xmlns="http://schemas.openxmlformats.org/spreadsheetml/2006/main" count="297" uniqueCount="145">
  <si>
    <t xml:space="preserve"> </t>
  </si>
  <si>
    <t>Hores prof. UAB/Esc. Ads.</t>
  </si>
  <si>
    <t>Hores prof. Doctor</t>
  </si>
  <si>
    <t>Hores docència pràctica</t>
  </si>
  <si>
    <t>Total roes teòrico-pàctiques</t>
  </si>
  <si>
    <t xml:space="preserve">Hores docència Teoria </t>
  </si>
  <si>
    <t>Reconeixment hores Virtuals</t>
  </si>
  <si>
    <t>Toal hores assignatura</t>
  </si>
  <si>
    <t>DM12:O13ADES A EMPLENADES DE FORMA AUTOMÀTICA (NO EMPLEU CAP DADA DE FORMA MANUAL EN AQUESTES COLUMNES)</t>
  </si>
  <si>
    <t>Català</t>
  </si>
  <si>
    <t>Castellà</t>
  </si>
  <si>
    <t>Català-Castellà</t>
  </si>
  <si>
    <t>Anglès</t>
  </si>
  <si>
    <t>Català-Anglès</t>
  </si>
  <si>
    <t>Castellà-Anglès</t>
  </si>
  <si>
    <t>Castellà-Català-Anglès</t>
  </si>
  <si>
    <t>Presencial</t>
  </si>
  <si>
    <t>Trieu una opció</t>
  </si>
  <si>
    <t>Doctor/a</t>
  </si>
  <si>
    <t>Titular Univ.</t>
  </si>
  <si>
    <t>Lector/a</t>
  </si>
  <si>
    <t>2023/2024</t>
  </si>
  <si>
    <t>2024/2025</t>
  </si>
  <si>
    <t>2025/2026</t>
  </si>
  <si>
    <t>2026/2027</t>
  </si>
  <si>
    <t>2027/2028</t>
  </si>
  <si>
    <t>2028/2029</t>
  </si>
  <si>
    <t>2029/2030</t>
  </si>
  <si>
    <t>PAS-F</t>
  </si>
  <si>
    <t>PAS-L</t>
  </si>
  <si>
    <t>Virtual</t>
  </si>
  <si>
    <t>DOCUMENTO DE RENOVACIÓN ABREVIADA DE ESTUDIOS PROPIOS DE LA UAB</t>
  </si>
  <si>
    <t>Datos del Estudio</t>
  </si>
  <si>
    <t>Nombre del Estudio</t>
  </si>
  <si>
    <t>Código TCS y Edición</t>
  </si>
  <si>
    <t>Curso académico de inicio del Estudio</t>
  </si>
  <si>
    <t>Modalidad</t>
  </si>
  <si>
    <t>Número de créditos</t>
  </si>
  <si>
    <t>Estructura responsable del Estudio</t>
  </si>
  <si>
    <t>Datos de la Dirección del Estudio</t>
  </si>
  <si>
    <t>Titulación</t>
  </si>
  <si>
    <t>Departamento /  Centro Adscrito</t>
  </si>
  <si>
    <t>Dirección electrónica</t>
  </si>
  <si>
    <t>Teléfono de contacto</t>
  </si>
  <si>
    <t>Persona de contacto con la Escuela de Postgrado</t>
  </si>
  <si>
    <t>Persona de contacto con el alumnado</t>
  </si>
  <si>
    <t>Calendario del Estudio</t>
  </si>
  <si>
    <t>Fecha de inicio del Estudio</t>
  </si>
  <si>
    <t>Fecha de fin del Estudio</t>
  </si>
  <si>
    <t xml:space="preserve">Fecha de entrega del trabajo Final de Máster </t>
  </si>
  <si>
    <t>Centro donde se imparte la docencia (para estudios presenciales o híbridos)</t>
  </si>
  <si>
    <t>Precio total del estudio</t>
  </si>
  <si>
    <t>Precio por crédito del estudio</t>
  </si>
  <si>
    <t>Pago fraccionado</t>
  </si>
  <si>
    <t>Colectivo aplicable</t>
  </si>
  <si>
    <t>Publicación en el web de la UAB</t>
  </si>
  <si>
    <t xml:space="preserve">
Todos los estudios se publican en la web de la UAB. Si por alguna razón considera que no debe publicarse indíquelo a continuación</t>
  </si>
  <si>
    <t>Indique con qué Institución</t>
  </si>
  <si>
    <t>Observaciones</t>
  </si>
  <si>
    <t>Hoja de profesorado, horas de docencia por asignatura y firmas de la dirección del estudio y la dirección de la estructura responsable.</t>
  </si>
  <si>
    <t>Número de créditos del Estudio</t>
  </si>
  <si>
    <t>Idioma de impartición de la asignatura</t>
  </si>
  <si>
    <t>Fecha de inicio de la asignatura</t>
  </si>
  <si>
    <t>Fecha de fin de la asignatura</t>
  </si>
  <si>
    <t>Nombre de la persona responsable del acta</t>
  </si>
  <si>
    <t>Modalidad (presencial o virtual)</t>
  </si>
  <si>
    <r>
      <rPr>
        <b/>
        <sz val="8"/>
        <color theme="1"/>
        <rFont val="Calibri"/>
        <family val="2"/>
        <scheme val="minor"/>
      </rPr>
      <t xml:space="preserve">Prof UAB-Escuela Adscrita:
</t>
    </r>
    <r>
      <rPr>
        <sz val="8"/>
        <color theme="1"/>
        <rFont val="Calibri"/>
        <family val="2"/>
        <scheme val="minor"/>
      </rPr>
      <t xml:space="preserve">(indicar alguna de las opciones del despegable)          </t>
    </r>
  </si>
  <si>
    <t>Nombre del Departamento UAB o Centro Adscrito</t>
  </si>
  <si>
    <r>
      <t xml:space="preserve">Profesorado externo: </t>
    </r>
    <r>
      <rPr>
        <sz val="8"/>
        <color theme="1"/>
        <rFont val="Calibri"/>
        <family val="2"/>
        <scheme val="minor"/>
      </rPr>
      <t>indique Institución o Empresa</t>
    </r>
  </si>
  <si>
    <r>
      <t xml:space="preserve">Grado Académico: </t>
    </r>
    <r>
      <rPr>
        <sz val="8"/>
        <color theme="1"/>
        <rFont val="Calibri"/>
        <family val="2"/>
        <scheme val="minor"/>
      </rPr>
      <t>(indicar alguna de las opciones del despegable)</t>
    </r>
  </si>
  <si>
    <r>
      <t xml:space="preserve">DNI o pasaporte del/de la docente </t>
    </r>
    <r>
      <rPr>
        <sz val="8"/>
        <color theme="1"/>
        <rFont val="Calibri"/>
        <family val="2"/>
        <scheme val="minor"/>
      </rPr>
      <t>(si es nueva incorporación en el estudio).</t>
    </r>
  </si>
  <si>
    <t xml:space="preserve">
Sólo por Cursos de Especialización con una única asignatura se puede poner "híbrido" si el estudio lo es</t>
  </si>
  <si>
    <t>Total horas</t>
  </si>
  <si>
    <r>
      <rPr>
        <b/>
        <sz val="8"/>
        <color theme="1"/>
        <rFont val="Calibri"/>
        <family val="2"/>
        <scheme val="minor"/>
      </rPr>
      <t xml:space="preserve">Otras tareas docentes (no ponga horas, sólo el concepto):
</t>
    </r>
    <r>
      <rPr>
        <sz val="8"/>
        <color theme="1"/>
        <rFont val="Calibri"/>
        <family val="2"/>
        <scheme val="minor"/>
      </rPr>
      <t>-Tutor prácticas
-Tutor TFM 
-Tribunales TFM 
-Otros (especificar)</t>
    </r>
  </si>
  <si>
    <t>Horas de docencia teóricas</t>
  </si>
  <si>
    <t>Horas de docencia prácticas</t>
  </si>
  <si>
    <t>Reconocimiento docencia virtual</t>
  </si>
  <si>
    <t>Horas impartidas prof. UAB/Escuelas Adscritas</t>
  </si>
  <si>
    <t>% de docencia impartida por profesorado UAB-Escuelas Adscritas</t>
  </si>
  <si>
    <t>Horas impartidas por profesorado doctor</t>
  </si>
  <si>
    <t>% de docencia virtual (en estudios de MFP y Diplomas)</t>
  </si>
  <si>
    <t>% de docencia impartida por profesorado doctor</t>
  </si>
  <si>
    <t>Horas totales de docencia del estudio</t>
  </si>
  <si>
    <t>Firmas electrónicas que validan la presentación de esta propuesta de renovación de estudios propios de la UAB</t>
  </si>
  <si>
    <t>Firma de las personas que forman parte de la dirección del estudio</t>
  </si>
  <si>
    <t>Firma de la dirección de la estructura responsable del estudio</t>
  </si>
  <si>
    <t>Fecha de aprobación del estudio por parte del órgano colegiado</t>
  </si>
  <si>
    <t>de la estructura responsable el estudio</t>
  </si>
  <si>
    <t>No firme este documento hasta que no esté cerrado el trabajo técnico por parte de la Escuela de Postgrado. En ese momento habrá que pasar este documento a PDF (recuerde "imprimir todo el libro") y firmarlo electrónicamente.</t>
  </si>
  <si>
    <t>Este documento nos lo debe enviar con las firmas electrónicas correspondientes, junto con el presupuesto, a la Escuela de Postgrado.</t>
  </si>
  <si>
    <t>Unidad Técnica de Programación Académica, por correo electrónico a la dirección ep.propostes.formacio@uab.cat</t>
  </si>
  <si>
    <t>El estudio tendrá que garantizar la reserva de un 5% de plazas en el caso de Másters de Formación Permanente y Postgrados con una oferta superior a 20 plazas, y de la reserva de una plaza en el caso</t>
  </si>
  <si>
    <t>de Másters de Formación Permanente y Postgrados con una oferta inferior a 20 plazas</t>
  </si>
  <si>
    <t>Resumen docencia estudio</t>
  </si>
  <si>
    <t>Escoja una opción</t>
  </si>
  <si>
    <t>Catalán</t>
  </si>
  <si>
    <t>Castellano</t>
  </si>
  <si>
    <t>Catalán-Castellano</t>
  </si>
  <si>
    <t>Inglés</t>
  </si>
  <si>
    <t>Catalán-Inglés</t>
  </si>
  <si>
    <t>Castellano-Inglés</t>
  </si>
  <si>
    <t>Catalán-Castellano-Inglés</t>
  </si>
  <si>
    <t>Graduado/da - Llicenciado/da</t>
  </si>
  <si>
    <t>Sin titulación Univ.</t>
  </si>
  <si>
    <t>Máster de Formación Permanente</t>
  </si>
  <si>
    <t>Diploma de Especialización</t>
  </si>
  <si>
    <t>Diploma de Experto</t>
  </si>
  <si>
    <t>Curso de Especialitzación</t>
  </si>
  <si>
    <t>Residente Veterinario</t>
  </si>
  <si>
    <t>Certificado Veterinario</t>
  </si>
  <si>
    <t>Experto en Neuroreabilitación</t>
  </si>
  <si>
    <t>Híbrida</t>
  </si>
  <si>
    <t>Catedrático/a</t>
  </si>
  <si>
    <t>Agregado/da</t>
  </si>
  <si>
    <t>Otro profesorado permanente</t>
  </si>
  <si>
    <t>Associado/a</t>
  </si>
  <si>
    <t>Otro profesorado no permanente</t>
  </si>
  <si>
    <t>Docente Centro Adscrito</t>
  </si>
  <si>
    <t>No hay pago fraccionado</t>
  </si>
  <si>
    <t>50% primer plazo -50% segundo plazo</t>
  </si>
  <si>
    <t>60% primer plazo -40% segundo plazo</t>
  </si>
  <si>
    <t>Convenio (si lo hubiera)</t>
  </si>
  <si>
    <r>
      <t xml:space="preserve">
Reconocimiento de horas virtuales
</t>
    </r>
    <r>
      <rPr>
        <sz val="8"/>
        <color theme="1"/>
        <rFont val="Calibri"/>
        <family val="2"/>
        <scheme val="minor"/>
      </rPr>
      <t>(número de crèditos impartidos x 25 x 0,25)</t>
    </r>
  </si>
  <si>
    <t>Número mínimo de alumnado</t>
  </si>
  <si>
    <t>Número máximo de alumnado</t>
  </si>
  <si>
    <t>Curso de Especialización</t>
  </si>
  <si>
    <t>Tipología del Estudio</t>
  </si>
  <si>
    <t>Título del Estudio</t>
  </si>
  <si>
    <t>Código TCS y edición</t>
  </si>
  <si>
    <t>Nombre y apellidos</t>
  </si>
  <si>
    <t>Categoría académica</t>
  </si>
  <si>
    <t>Titular</t>
  </si>
  <si>
    <t>Agregado/a</t>
  </si>
  <si>
    <t>Asociado/a</t>
  </si>
  <si>
    <t>Externo UAB</t>
  </si>
  <si>
    <t>Inserte más líneas si necesita añadir más precios especiales por crédito</t>
  </si>
  <si>
    <t>(si al escribir en este apartado quiere insertar un punto y aparte pulse las teclas "alt" + enter en el teclado)</t>
  </si>
  <si>
    <t>Nombre y apellidos del profesorado</t>
  </si>
  <si>
    <t>Horas de docencia teórica (presencial)</t>
  </si>
  <si>
    <t>Horas de docencia práctica (presencial)</t>
  </si>
  <si>
    <t>Si necesita más líneas, seleccione esta fila y pulse el botón "Insertar" de la cinta de opciones</t>
  </si>
  <si>
    <t>Precio especial del estudio</t>
  </si>
  <si>
    <t>Precio especial por crédito</t>
  </si>
  <si>
    <t>Nombre de la asignatura:</t>
  </si>
  <si>
    <t>Microcredencial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</si>
</sst>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2"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i/>
      <sz val="10"/>
      <color theme="1"/>
      <name val="Calibri"/>
      <family val="2"/>
      <scheme val="minor"/>
    </font>
    <font>
      <sz val="6"/>
      <color theme="1"/>
      <name val="Calibri"/>
      <family val="2"/>
      <scheme val="minor"/>
    </font>
    <font>
      <sz val="6"/>
      <name val="Calibri"/>
      <family val="2"/>
      <scheme val="minor"/>
    </font>
    <font>
      <b/>
      <sz val="6"/>
      <color theme="1"/>
      <name val="Calibri"/>
      <family val="2"/>
      <scheme val="minor"/>
    </font>
    <font>
      <sz val="10"/>
      <name val="Arial"/>
      <family val="2"/>
    </font>
    <font>
      <b/>
      <i/>
      <sz val="8"/>
      <color rgb="FF0070C0"/>
      <name val="Calibri"/>
      <family val="2"/>
      <scheme val="minor"/>
    </font>
    <font>
      <sz val="8"/>
      <color rgb="FF404040"/>
      <name val="Calibri"/>
      <family val="2"/>
      <scheme val="minor"/>
    </font>
    <font>
      <b/>
      <sz val="9"/>
      <color rgb="FF808080"/>
      <name val="Calibri"/>
      <family val="2"/>
      <scheme val="minor"/>
    </font>
    <font>
      <i/>
      <sz val="8"/>
      <name val="Calibri"/>
      <family val="2"/>
      <scheme val="minor"/>
    </font>
    <font>
      <i/>
      <sz val="8"/>
      <color theme="1"/>
      <name val="Calibri"/>
      <family val="2"/>
      <scheme val="minor"/>
    </font>
    <font>
      <i/>
      <sz val="9"/>
      <color theme="1"/>
      <name val="Calibri"/>
      <family val="2"/>
      <scheme val="minor"/>
    </font>
    <font>
      <b/>
      <sz val="8"/>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1"/>
      <name val="Calibri"/>
      <family val="2"/>
      <scheme val="minor"/>
    </font>
    <font>
      <sz val="10"/>
      <color rgb="FF0070C0"/>
      <name val="Calibri"/>
      <family val="2"/>
      <scheme val="minor"/>
    </font>
    <font>
      <sz val="11"/>
      <color rgb="FF0070C0"/>
      <name val="Calibri"/>
      <family val="2"/>
      <scheme val="minor"/>
    </font>
    <font>
      <sz val="9"/>
      <color rgb="FF0070C0"/>
      <name val="Calibri"/>
      <family val="2"/>
      <scheme val="minor"/>
    </font>
    <font>
      <sz val="8"/>
      <color rgb="FF0070C0"/>
      <name val="Calibri"/>
      <family val="2"/>
      <scheme val="minor"/>
    </font>
    <font>
      <i/>
      <sz val="9"/>
      <color rgb="FF0070C0"/>
      <name val="Calibri"/>
      <family val="2"/>
      <scheme val="minor"/>
    </font>
    <font>
      <sz val="9"/>
      <name val="Calibri"/>
      <family val="2"/>
      <scheme val="minor"/>
    </font>
    <font>
      <b/>
      <sz val="9"/>
      <name val="Calibri"/>
      <family val="2"/>
      <scheme val="minor"/>
    </font>
    <font>
      <sz val="9"/>
      <color theme="0" tint="-4.9989318521683403E-2"/>
      <name val="Calibri"/>
      <family val="2"/>
      <scheme val="minor"/>
    </font>
    <font>
      <sz val="11"/>
      <color theme="0"/>
      <name val="Calibri"/>
      <family val="2"/>
      <scheme val="minor"/>
    </font>
    <font>
      <sz val="9"/>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50">
    <border>
      <left/>
      <right/>
      <top/>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bottom/>
      <diagonal/>
    </border>
  </borders>
  <cellStyleXfs count="4">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cellStyleXfs>
  <cellXfs count="225">
    <xf numFmtId="0" fontId="0" fillId="0" borderId="0" xfId="0"/>
    <xf numFmtId="0" fontId="0" fillId="0" borderId="0" xfId="0" applyAlignment="1">
      <alignment vertical="top"/>
    </xf>
    <xf numFmtId="0" fontId="3" fillId="0" borderId="0" xfId="0" applyFont="1"/>
    <xf numFmtId="0" fontId="3" fillId="0" borderId="6" xfId="0" applyFont="1" applyBorder="1"/>
    <xf numFmtId="0" fontId="0" fillId="3" borderId="0" xfId="0" applyFill="1" applyAlignment="1">
      <alignment horizontal="left" vertical="center"/>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 fillId="3" borderId="0" xfId="0" applyFont="1" applyFill="1"/>
    <xf numFmtId="0" fontId="0" fillId="3" borderId="0" xfId="0" applyFill="1"/>
    <xf numFmtId="0" fontId="1" fillId="4" borderId="0" xfId="0" applyFont="1" applyFill="1"/>
    <xf numFmtId="0" fontId="0" fillId="4" borderId="0" xfId="0" applyFill="1"/>
    <xf numFmtId="0" fontId="0" fillId="5" borderId="0" xfId="0" applyFill="1"/>
    <xf numFmtId="0" fontId="0" fillId="5" borderId="29" xfId="0" applyFill="1" applyBorder="1"/>
    <xf numFmtId="0" fontId="6" fillId="4" borderId="29"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10" fillId="0" borderId="0" xfId="0" applyFont="1" applyAlignment="1">
      <alignment horizontal="center" vertical="center"/>
    </xf>
    <xf numFmtId="0" fontId="13" fillId="0" borderId="0" xfId="0" applyFont="1"/>
    <xf numFmtId="0" fontId="3" fillId="0" borderId="37" xfId="0" applyFont="1" applyBorder="1"/>
    <xf numFmtId="0" fontId="3" fillId="0" borderId="38" xfId="0" applyFont="1" applyBorder="1"/>
    <xf numFmtId="0" fontId="3" fillId="0" borderId="35" xfId="0" applyFont="1" applyBorder="1"/>
    <xf numFmtId="0" fontId="3" fillId="0" borderId="36" xfId="0" applyFont="1" applyBorder="1"/>
    <xf numFmtId="0" fontId="3" fillId="0" borderId="0" xfId="0" applyFont="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0" xfId="0" applyProtection="1">
      <protection locked="0"/>
    </xf>
    <xf numFmtId="0" fontId="0" fillId="0" borderId="6"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30" xfId="0" applyBorder="1" applyProtection="1">
      <protection locked="0"/>
    </xf>
    <xf numFmtId="0" fontId="3" fillId="3" borderId="18" xfId="0" applyFont="1" applyFill="1" applyBorder="1"/>
    <xf numFmtId="0" fontId="3" fillId="3" borderId="2" xfId="0" applyFont="1" applyFill="1" applyBorder="1"/>
    <xf numFmtId="0" fontId="3" fillId="3" borderId="7" xfId="0" applyFont="1" applyFill="1" applyBorder="1" applyAlignment="1">
      <alignment vertical="center" wrapText="1"/>
    </xf>
    <xf numFmtId="0" fontId="3" fillId="3" borderId="23" xfId="0" applyFont="1" applyFill="1" applyBorder="1"/>
    <xf numFmtId="0" fontId="3" fillId="3" borderId="25" xfId="0" applyFont="1" applyFill="1" applyBorder="1"/>
    <xf numFmtId="0" fontId="3" fillId="0" borderId="19" xfId="0" applyFont="1" applyBorder="1" applyProtection="1">
      <protection locked="0"/>
    </xf>
    <xf numFmtId="0" fontId="3" fillId="0" borderId="19" xfId="0" applyFont="1" applyBorder="1"/>
    <xf numFmtId="0" fontId="0" fillId="3" borderId="1" xfId="0" applyFill="1" applyBorder="1" applyAlignment="1">
      <alignment vertical="center" wrapText="1"/>
    </xf>
    <xf numFmtId="0" fontId="0" fillId="3" borderId="14" xfId="0" applyFill="1" applyBorder="1" applyAlignment="1">
      <alignment vertical="center" wrapText="1"/>
    </xf>
    <xf numFmtId="0" fontId="3" fillId="3" borderId="39" xfId="0" applyFont="1" applyFill="1" applyBorder="1"/>
    <xf numFmtId="0" fontId="3" fillId="3" borderId="35" xfId="0" applyFont="1" applyFill="1" applyBorder="1"/>
    <xf numFmtId="0" fontId="3" fillId="3" borderId="41" xfId="0" applyFont="1" applyFill="1" applyBorder="1"/>
    <xf numFmtId="0" fontId="2" fillId="3"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1" fillId="4" borderId="18" xfId="0" applyFont="1" applyFill="1" applyBorder="1"/>
    <xf numFmtId="0" fontId="1" fillId="4" borderId="45" xfId="0" applyFont="1" applyFill="1" applyBorder="1"/>
    <xf numFmtId="0" fontId="1" fillId="4" borderId="29" xfId="0" applyFont="1" applyFill="1" applyBorder="1"/>
    <xf numFmtId="0" fontId="3" fillId="4" borderId="18" xfId="0" applyFont="1" applyFill="1" applyBorder="1"/>
    <xf numFmtId="0" fontId="3" fillId="4" borderId="19" xfId="0" applyFont="1" applyFill="1" applyBorder="1"/>
    <xf numFmtId="0" fontId="3" fillId="4" borderId="10" xfId="0" applyFont="1" applyFill="1" applyBorder="1"/>
    <xf numFmtId="0" fontId="3" fillId="4" borderId="0" xfId="0" applyFont="1" applyFill="1"/>
    <xf numFmtId="0" fontId="0" fillId="3" borderId="2" xfId="0" applyFill="1" applyBorder="1"/>
    <xf numFmtId="0" fontId="0" fillId="3" borderId="3" xfId="0" applyFill="1" applyBorder="1"/>
    <xf numFmtId="0" fontId="0" fillId="3" borderId="4" xfId="0" applyFill="1" applyBorder="1"/>
    <xf numFmtId="0" fontId="0" fillId="3" borderId="8" xfId="0" applyFill="1" applyBorder="1"/>
    <xf numFmtId="0" fontId="0" fillId="3" borderId="9" xfId="0" applyFill="1" applyBorder="1"/>
    <xf numFmtId="0" fontId="3" fillId="3" borderId="7" xfId="0" applyFont="1" applyFill="1" applyBorder="1" applyAlignment="1">
      <alignment horizontal="left" vertical="center" wrapText="1"/>
    </xf>
    <xf numFmtId="0" fontId="3" fillId="2" borderId="10" xfId="0" applyFont="1" applyFill="1" applyBorder="1" applyProtection="1">
      <protection locked="0"/>
    </xf>
    <xf numFmtId="0" fontId="3" fillId="3" borderId="47" xfId="0" applyFont="1" applyFill="1" applyBorder="1"/>
    <xf numFmtId="0" fontId="1" fillId="3" borderId="46" xfId="0" applyFont="1" applyFill="1" applyBorder="1"/>
    <xf numFmtId="0" fontId="1" fillId="3" borderId="23" xfId="0" applyFont="1" applyFill="1" applyBorder="1"/>
    <xf numFmtId="0" fontId="1" fillId="3" borderId="13" xfId="0" applyFont="1" applyFill="1" applyBorder="1"/>
    <xf numFmtId="0" fontId="0" fillId="3" borderId="13" xfId="0" applyFill="1" applyBorder="1"/>
    <xf numFmtId="0" fontId="1" fillId="3" borderId="25" xfId="0" applyFont="1" applyFill="1" applyBorder="1"/>
    <xf numFmtId="0" fontId="0" fillId="3" borderId="34" xfId="0" applyFill="1" applyBorder="1"/>
    <xf numFmtId="0" fontId="1" fillId="3" borderId="44" xfId="0" applyFont="1" applyFill="1" applyBorder="1"/>
    <xf numFmtId="0" fontId="1" fillId="3" borderId="14" xfId="0" applyFont="1" applyFill="1" applyBorder="1"/>
    <xf numFmtId="0" fontId="16" fillId="3" borderId="11" xfId="0" applyFont="1" applyFill="1" applyBorder="1"/>
    <xf numFmtId="0" fontId="16" fillId="3" borderId="20" xfId="0" applyFont="1" applyFill="1" applyBorder="1"/>
    <xf numFmtId="0" fontId="18" fillId="4" borderId="0" xfId="0" applyFont="1" applyFill="1" applyAlignment="1">
      <alignment horizontal="center" vertical="center"/>
    </xf>
    <xf numFmtId="0" fontId="18" fillId="3" borderId="0" xfId="0" applyFont="1" applyFill="1" applyAlignment="1">
      <alignment horizontal="center" vertical="center"/>
    </xf>
    <xf numFmtId="0" fontId="18" fillId="4" borderId="0" xfId="0" applyFont="1" applyFill="1" applyAlignment="1">
      <alignment horizontal="left" vertical="center"/>
    </xf>
    <xf numFmtId="0" fontId="0" fillId="0" borderId="0" xfId="0" applyAlignment="1">
      <alignment horizontal="left"/>
    </xf>
    <xf numFmtId="9" fontId="1" fillId="3" borderId="14" xfId="2" applyFont="1" applyFill="1" applyBorder="1"/>
    <xf numFmtId="9" fontId="1" fillId="3" borderId="17" xfId="2" applyFont="1" applyFill="1" applyBorder="1"/>
    <xf numFmtId="0" fontId="20" fillId="0" borderId="0" xfId="0" applyFont="1"/>
    <xf numFmtId="0" fontId="3" fillId="2" borderId="30" xfId="0" applyFont="1" applyFill="1" applyBorder="1" applyAlignment="1" applyProtection="1">
      <alignment wrapText="1"/>
      <protection locked="0"/>
    </xf>
    <xf numFmtId="0" fontId="3" fillId="2" borderId="4" xfId="0" applyFont="1" applyFill="1" applyBorder="1" applyAlignment="1" applyProtection="1">
      <alignment horizontal="center" vertical="center" wrapText="1"/>
      <protection locked="0"/>
    </xf>
    <xf numFmtId="0" fontId="3" fillId="3" borderId="0" xfId="0" applyFont="1" applyFill="1"/>
    <xf numFmtId="0" fontId="21" fillId="0" borderId="0" xfId="0" applyFont="1"/>
    <xf numFmtId="9" fontId="1" fillId="3" borderId="15" xfId="2" applyFont="1" applyFill="1" applyBorder="1"/>
    <xf numFmtId="0" fontId="3" fillId="3" borderId="11" xfId="0" applyFont="1" applyFill="1" applyBorder="1" applyAlignment="1">
      <alignment wrapText="1"/>
    </xf>
    <xf numFmtId="0" fontId="15" fillId="3" borderId="7"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 fillId="3" borderId="20" xfId="0" applyFont="1" applyFill="1" applyBorder="1" applyAlignment="1">
      <alignment wrapText="1"/>
    </xf>
    <xf numFmtId="0" fontId="3" fillId="3" borderId="3" xfId="0" applyFont="1" applyFill="1" applyBorder="1"/>
    <xf numFmtId="0" fontId="3" fillId="3" borderId="4" xfId="0" applyFont="1" applyFill="1" applyBorder="1"/>
    <xf numFmtId="0" fontId="17" fillId="2" borderId="10" xfId="0" applyFont="1" applyFill="1" applyBorder="1" applyProtection="1">
      <protection locked="0"/>
    </xf>
    <xf numFmtId="0" fontId="22" fillId="2" borderId="7" xfId="0" applyFont="1" applyFill="1" applyBorder="1" applyAlignment="1" applyProtection="1">
      <alignment horizontal="left" wrapText="1"/>
      <protection locked="0"/>
    </xf>
    <xf numFmtId="0" fontId="22" fillId="2" borderId="1" xfId="0" applyFont="1" applyFill="1" applyBorder="1" applyAlignment="1" applyProtection="1">
      <alignment horizontal="left" vertical="center" wrapText="1"/>
      <protection locked="0"/>
    </xf>
    <xf numFmtId="0" fontId="22" fillId="2" borderId="14" xfId="0" applyFont="1" applyFill="1" applyBorder="1" applyAlignment="1" applyProtection="1">
      <alignment horizontal="left" vertical="center" wrapText="1"/>
      <protection locked="0"/>
    </xf>
    <xf numFmtId="0" fontId="22" fillId="2" borderId="31" xfId="0" applyFont="1" applyFill="1" applyBorder="1" applyAlignment="1" applyProtection="1">
      <alignment horizontal="left" wrapText="1"/>
      <protection locked="0"/>
    </xf>
    <xf numFmtId="0" fontId="22" fillId="2" borderId="32" xfId="0" applyFont="1" applyFill="1" applyBorder="1" applyAlignment="1" applyProtection="1">
      <alignment horizontal="left" vertical="center" wrapText="1"/>
      <protection locked="0"/>
    </xf>
    <xf numFmtId="0" fontId="22" fillId="2" borderId="17" xfId="0" applyFont="1" applyFill="1" applyBorder="1" applyAlignment="1" applyProtection="1">
      <alignment horizontal="left" wrapText="1"/>
      <protection locked="0"/>
    </xf>
    <xf numFmtId="0" fontId="22" fillId="2" borderId="47" xfId="0" applyFont="1" applyFill="1" applyBorder="1" applyProtection="1">
      <protection locked="0"/>
    </xf>
    <xf numFmtId="0" fontId="22" fillId="2" borderId="29" xfId="0" applyFont="1" applyFill="1" applyBorder="1" applyProtection="1">
      <protection locked="0"/>
    </xf>
    <xf numFmtId="0" fontId="22" fillId="2" borderId="10" xfId="0" applyFont="1" applyFill="1" applyBorder="1" applyProtection="1">
      <protection locked="0"/>
    </xf>
    <xf numFmtId="0" fontId="22" fillId="2" borderId="19" xfId="0" applyFont="1" applyFill="1" applyBorder="1" applyProtection="1">
      <protection locked="0"/>
    </xf>
    <xf numFmtId="0" fontId="22" fillId="3" borderId="10" xfId="0" applyFont="1" applyFill="1" applyBorder="1"/>
    <xf numFmtId="0" fontId="3" fillId="3" borderId="28" xfId="0" applyFont="1" applyFill="1" applyBorder="1" applyAlignment="1" applyProtection="1">
      <alignment vertical="center"/>
      <protection locked="0"/>
    </xf>
    <xf numFmtId="0" fontId="3" fillId="3" borderId="47" xfId="0" applyFont="1" applyFill="1" applyBorder="1" applyAlignment="1" applyProtection="1">
      <alignment horizontal="left" vertical="center"/>
      <protection locked="0"/>
    </xf>
    <xf numFmtId="44" fontId="22" fillId="2" borderId="28" xfId="3" applyFont="1" applyFill="1" applyBorder="1" applyAlignment="1" applyProtection="1">
      <alignment horizontal="center" vertical="center"/>
      <protection locked="0"/>
    </xf>
    <xf numFmtId="0" fontId="13" fillId="0" borderId="0" xfId="0" applyFont="1" applyAlignment="1">
      <alignment vertical="center"/>
    </xf>
    <xf numFmtId="0" fontId="3" fillId="0" borderId="0" xfId="0" applyFont="1" applyAlignment="1">
      <alignment vertical="center"/>
    </xf>
    <xf numFmtId="0" fontId="22" fillId="2" borderId="13" xfId="0" applyFont="1" applyFill="1" applyBorder="1" applyProtection="1">
      <protection locked="0"/>
    </xf>
    <xf numFmtId="0" fontId="22" fillId="2" borderId="13" xfId="0" applyFont="1" applyFill="1" applyBorder="1" applyAlignment="1" applyProtection="1">
      <alignment horizontal="center"/>
      <protection locked="0"/>
    </xf>
    <xf numFmtId="0" fontId="22" fillId="3" borderId="13" xfId="0" applyFont="1" applyFill="1" applyBorder="1" applyAlignment="1">
      <alignment horizontal="left"/>
    </xf>
    <xf numFmtId="0" fontId="22" fillId="2" borderId="40" xfId="0" applyFont="1" applyFill="1" applyBorder="1" applyAlignment="1" applyProtection="1">
      <alignment horizontal="center"/>
      <protection locked="0"/>
    </xf>
    <xf numFmtId="0" fontId="22" fillId="2" borderId="42" xfId="0" applyFont="1" applyFill="1" applyBorder="1" applyProtection="1">
      <protection locked="0"/>
    </xf>
    <xf numFmtId="0" fontId="24" fillId="2" borderId="7" xfId="0" applyFont="1" applyFill="1" applyBorder="1" applyAlignment="1" applyProtection="1">
      <alignment horizontal="left" wrapText="1"/>
      <protection locked="0"/>
    </xf>
    <xf numFmtId="0" fontId="24" fillId="2" borderId="1" xfId="0" applyFont="1" applyFill="1" applyBorder="1" applyAlignment="1" applyProtection="1">
      <alignment horizontal="left" wrapText="1"/>
      <protection locked="0"/>
    </xf>
    <xf numFmtId="0" fontId="24" fillId="2" borderId="1" xfId="0" applyFont="1" applyFill="1" applyBorder="1" applyAlignment="1" applyProtection="1">
      <alignment horizontal="center" wrapText="1"/>
      <protection locked="0"/>
    </xf>
    <xf numFmtId="0" fontId="24" fillId="2" borderId="11" xfId="0" applyFont="1" applyFill="1" applyBorder="1" applyAlignment="1" applyProtection="1">
      <alignment horizontal="left" wrapText="1"/>
      <protection locked="0"/>
    </xf>
    <xf numFmtId="0" fontId="24" fillId="2" borderId="14" xfId="0" applyFont="1" applyFill="1" applyBorder="1" applyAlignment="1" applyProtection="1">
      <alignment horizontal="left"/>
      <protection locked="0"/>
    </xf>
    <xf numFmtId="0" fontId="26" fillId="2" borderId="7" xfId="0" applyFont="1" applyFill="1" applyBorder="1" applyAlignment="1" applyProtection="1">
      <alignment horizontal="left"/>
      <protection locked="0"/>
    </xf>
    <xf numFmtId="0" fontId="24" fillId="2" borderId="15" xfId="0" applyFont="1" applyFill="1" applyBorder="1" applyAlignment="1" applyProtection="1">
      <alignment horizontal="left"/>
      <protection locked="0"/>
    </xf>
    <xf numFmtId="0" fontId="27" fillId="3" borderId="8" xfId="0" applyFont="1" applyFill="1" applyBorder="1"/>
    <xf numFmtId="0" fontId="27" fillId="3" borderId="9" xfId="0" applyFont="1" applyFill="1" applyBorder="1" applyAlignment="1" applyProtection="1">
      <alignment horizontal="center"/>
      <protection hidden="1"/>
    </xf>
    <xf numFmtId="0" fontId="27" fillId="3" borderId="9" xfId="0" applyFont="1" applyFill="1" applyBorder="1"/>
    <xf numFmtId="0" fontId="28" fillId="3" borderId="17" xfId="0" applyFont="1" applyFill="1" applyBorder="1"/>
    <xf numFmtId="0" fontId="29" fillId="3" borderId="9" xfId="0" applyFont="1" applyFill="1" applyBorder="1" applyAlignment="1" applyProtection="1">
      <alignment horizontal="center"/>
      <protection hidden="1"/>
    </xf>
    <xf numFmtId="0" fontId="3" fillId="0" borderId="49" xfId="0" applyFont="1" applyBorder="1"/>
    <xf numFmtId="0" fontId="30" fillId="0" borderId="0" xfId="0" applyFont="1"/>
    <xf numFmtId="0" fontId="30" fillId="0" borderId="0" xfId="0" applyFont="1" applyProtection="1">
      <protection hidden="1"/>
    </xf>
    <xf numFmtId="0" fontId="31" fillId="0" borderId="0" xfId="0" applyFont="1" applyProtection="1">
      <protection hidden="1"/>
    </xf>
    <xf numFmtId="44" fontId="22" fillId="2" borderId="47" xfId="3" applyFont="1" applyFill="1" applyBorder="1" applyAlignment="1" applyProtection="1">
      <alignment horizontal="left" vertical="center" wrapText="1"/>
      <protection locked="0"/>
    </xf>
    <xf numFmtId="44" fontId="22" fillId="2" borderId="29" xfId="3" applyFont="1" applyFill="1" applyBorder="1" applyAlignment="1" applyProtection="1">
      <alignment horizontal="left" vertical="center" wrapText="1"/>
      <protection locked="0"/>
    </xf>
    <xf numFmtId="0" fontId="25" fillId="3" borderId="47" xfId="0" applyFont="1" applyFill="1" applyBorder="1" applyAlignment="1" applyProtection="1">
      <alignment horizontal="left" vertical="center"/>
      <protection locked="0"/>
    </xf>
    <xf numFmtId="0" fontId="25" fillId="3" borderId="29" xfId="0" applyFont="1" applyFill="1" applyBorder="1" applyAlignment="1" applyProtection="1">
      <alignment horizontal="left" vertical="center"/>
      <protection locked="0"/>
    </xf>
    <xf numFmtId="44" fontId="22" fillId="3" borderId="47" xfId="3" applyFont="1" applyFill="1" applyBorder="1" applyAlignment="1" applyProtection="1">
      <alignment horizontal="center" vertical="center" wrapText="1"/>
      <protection locked="0"/>
    </xf>
    <xf numFmtId="0" fontId="3" fillId="3" borderId="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2" fillId="2" borderId="31" xfId="0" applyFont="1" applyFill="1" applyBorder="1" applyAlignment="1" applyProtection="1">
      <alignment horizontal="left" wrapText="1"/>
      <protection locked="0"/>
    </xf>
    <xf numFmtId="0" fontId="22" fillId="2" borderId="32" xfId="0" applyFont="1" applyFill="1" applyBorder="1" applyAlignment="1" applyProtection="1">
      <alignment horizontal="left" wrapText="1"/>
      <protection locked="0"/>
    </xf>
    <xf numFmtId="0" fontId="22" fillId="2" borderId="17" xfId="0" applyFont="1" applyFill="1" applyBorder="1" applyAlignment="1" applyProtection="1">
      <alignment horizontal="left" wrapText="1"/>
      <protection locked="0"/>
    </xf>
    <xf numFmtId="0" fontId="3" fillId="3" borderId="11" xfId="0" applyFont="1" applyFill="1" applyBorder="1" applyAlignment="1">
      <alignment vertical="center" wrapText="1"/>
    </xf>
    <xf numFmtId="0" fontId="3" fillId="3" borderId="13" xfId="0" applyFont="1" applyFill="1" applyBorder="1" applyAlignment="1">
      <alignment vertical="center" wrapText="1"/>
    </xf>
    <xf numFmtId="0" fontId="22" fillId="2" borderId="33" xfId="0" applyFont="1" applyFill="1" applyBorder="1" applyAlignment="1" applyProtection="1">
      <alignment horizontal="left" wrapText="1"/>
      <protection locked="0"/>
    </xf>
    <xf numFmtId="0" fontId="22" fillId="2" borderId="34" xfId="0" applyFont="1" applyFill="1" applyBorder="1" applyAlignment="1" applyProtection="1">
      <alignment horizontal="left" wrapText="1"/>
      <protection locked="0"/>
    </xf>
    <xf numFmtId="0" fontId="3" fillId="3" borderId="48" xfId="0" applyFont="1" applyFill="1" applyBorder="1" applyAlignment="1">
      <alignment horizontal="left"/>
    </xf>
    <xf numFmtId="0" fontId="3" fillId="3" borderId="19" xfId="0" applyFont="1" applyFill="1" applyBorder="1" applyAlignment="1">
      <alignment horizontal="left"/>
    </xf>
    <xf numFmtId="0" fontId="3" fillId="3" borderId="45" xfId="0" applyFont="1" applyFill="1" applyBorder="1" applyAlignment="1">
      <alignment horizontal="left"/>
    </xf>
    <xf numFmtId="0" fontId="24" fillId="0" borderId="2" xfId="0" applyFont="1" applyBorder="1" applyAlignment="1" applyProtection="1">
      <alignment horizontal="left" vertical="top"/>
      <protection locked="0"/>
    </xf>
    <xf numFmtId="0" fontId="24" fillId="0" borderId="3" xfId="0" applyFont="1" applyBorder="1" applyAlignment="1" applyProtection="1">
      <alignment horizontal="left" vertical="top"/>
      <protection locked="0"/>
    </xf>
    <xf numFmtId="0" fontId="24" fillId="0" borderId="4" xfId="0" applyFont="1" applyBorder="1" applyAlignment="1" applyProtection="1">
      <alignment horizontal="left" vertical="top"/>
      <protection locked="0"/>
    </xf>
    <xf numFmtId="0" fontId="24" fillId="0" borderId="5" xfId="0" applyFont="1" applyBorder="1" applyAlignment="1" applyProtection="1">
      <alignment horizontal="left" vertical="top"/>
      <protection locked="0"/>
    </xf>
    <xf numFmtId="0" fontId="24" fillId="0" borderId="0" xfId="0" applyFont="1" applyAlignment="1" applyProtection="1">
      <alignment horizontal="left" vertical="top"/>
      <protection locked="0"/>
    </xf>
    <xf numFmtId="0" fontId="24" fillId="0" borderId="6" xfId="0" applyFont="1" applyBorder="1" applyAlignment="1" applyProtection="1">
      <alignment horizontal="left" vertical="top"/>
      <protection locked="0"/>
    </xf>
    <xf numFmtId="0" fontId="24" fillId="0" borderId="8" xfId="0" applyFont="1" applyBorder="1" applyAlignment="1" applyProtection="1">
      <alignment horizontal="left" vertical="top"/>
      <protection locked="0"/>
    </xf>
    <xf numFmtId="0" fontId="24" fillId="0" borderId="9" xfId="0" applyFont="1" applyBorder="1" applyAlignment="1" applyProtection="1">
      <alignment horizontal="left" vertical="top"/>
      <protection locked="0"/>
    </xf>
    <xf numFmtId="0" fontId="24" fillId="0" borderId="30" xfId="0" applyFont="1" applyBorder="1" applyAlignment="1" applyProtection="1">
      <alignment horizontal="left" vertical="top"/>
      <protection locked="0"/>
    </xf>
    <xf numFmtId="0" fontId="4" fillId="3" borderId="23" xfId="0" applyFont="1" applyFill="1" applyBorder="1" applyAlignment="1">
      <alignment horizontal="left" wrapText="1"/>
    </xf>
    <xf numFmtId="0" fontId="4" fillId="3" borderId="12" xfId="0" applyFont="1" applyFill="1" applyBorder="1" applyAlignment="1">
      <alignment horizontal="left"/>
    </xf>
    <xf numFmtId="0" fontId="4" fillId="3" borderId="24" xfId="0" applyFont="1" applyFill="1" applyBorder="1" applyAlignment="1">
      <alignment horizontal="left"/>
    </xf>
    <xf numFmtId="0" fontId="3" fillId="3" borderId="11"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47" xfId="0" applyFont="1" applyFill="1" applyBorder="1" applyAlignment="1" applyProtection="1">
      <alignment horizontal="left" vertical="center"/>
      <protection locked="0"/>
    </xf>
    <xf numFmtId="0" fontId="22" fillId="2" borderId="27" xfId="0" applyFont="1" applyFill="1" applyBorder="1" applyAlignment="1" applyProtection="1">
      <alignment horizontal="left" wrapText="1"/>
      <protection locked="0"/>
    </xf>
    <xf numFmtId="0" fontId="22" fillId="2" borderId="25" xfId="0" applyFont="1" applyFill="1" applyBorder="1" applyAlignment="1" applyProtection="1">
      <alignment horizontal="left" wrapText="1"/>
      <protection locked="0"/>
    </xf>
    <xf numFmtId="0" fontId="22" fillId="2" borderId="26" xfId="0" applyFont="1" applyFill="1" applyBorder="1" applyAlignment="1" applyProtection="1">
      <alignment horizontal="left" wrapText="1"/>
      <protection locked="0"/>
    </xf>
    <xf numFmtId="0" fontId="3" fillId="3" borderId="18" xfId="0" applyFont="1" applyFill="1" applyBorder="1" applyAlignment="1">
      <alignment horizontal="left" wrapText="1"/>
    </xf>
    <xf numFmtId="0" fontId="22" fillId="2" borderId="19" xfId="0" applyFont="1" applyFill="1" applyBorder="1" applyAlignment="1" applyProtection="1">
      <alignment wrapText="1"/>
      <protection locked="0"/>
    </xf>
    <xf numFmtId="0" fontId="23" fillId="0" borderId="19" xfId="0" applyFont="1" applyBorder="1" applyAlignment="1" applyProtection="1">
      <alignment wrapText="1"/>
      <protection locked="0"/>
    </xf>
    <xf numFmtId="0" fontId="23" fillId="0" borderId="10" xfId="0" applyFont="1" applyBorder="1" applyAlignment="1" applyProtection="1">
      <alignment wrapText="1"/>
      <protection locked="0"/>
    </xf>
    <xf numFmtId="0" fontId="22" fillId="2" borderId="19" xfId="0" applyFont="1" applyFill="1" applyBorder="1" applyAlignment="1" applyProtection="1">
      <alignment horizontal="center" vertical="center"/>
      <protection locked="0"/>
    </xf>
    <xf numFmtId="0" fontId="22" fillId="2" borderId="10" xfId="0" applyFont="1" applyFill="1" applyBorder="1" applyAlignment="1" applyProtection="1">
      <alignment horizontal="center" vertical="center"/>
      <protection locked="0"/>
    </xf>
    <xf numFmtId="0" fontId="16" fillId="3" borderId="28" xfId="0" applyFont="1" applyFill="1" applyBorder="1" applyAlignment="1">
      <alignment horizontal="left"/>
    </xf>
    <xf numFmtId="0" fontId="16" fillId="3" borderId="47" xfId="0" applyFont="1" applyFill="1" applyBorder="1" applyAlignment="1">
      <alignment horizontal="left"/>
    </xf>
    <xf numFmtId="0" fontId="3" fillId="3" borderId="14" xfId="0" applyFont="1" applyFill="1" applyBorder="1" applyAlignment="1">
      <alignment horizontal="left" vertical="center" wrapText="1"/>
    </xf>
    <xf numFmtId="0" fontId="18" fillId="3" borderId="0" xfId="0" applyFont="1" applyFill="1" applyAlignment="1">
      <alignment horizontal="center" vertical="center"/>
    </xf>
    <xf numFmtId="0" fontId="3" fillId="2" borderId="19" xfId="0" applyFont="1" applyFill="1" applyBorder="1" applyAlignment="1" applyProtection="1">
      <alignment horizontal="left" wrapText="1"/>
      <protection locked="0"/>
    </xf>
    <xf numFmtId="0" fontId="3" fillId="2" borderId="10" xfId="0" applyFont="1" applyFill="1" applyBorder="1" applyAlignment="1" applyProtection="1">
      <alignment horizontal="left" wrapText="1"/>
      <protection locked="0"/>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22" xfId="0" applyFont="1" applyFill="1" applyBorder="1" applyAlignment="1">
      <alignment horizontal="center" vertical="center"/>
    </xf>
    <xf numFmtId="0" fontId="3" fillId="2" borderId="19"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0" fillId="3" borderId="1" xfId="0" applyFill="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0" fontId="16" fillId="3" borderId="2" xfId="0" applyFont="1" applyFill="1" applyBorder="1" applyAlignment="1">
      <alignment horizontal="center"/>
    </xf>
    <xf numFmtId="0" fontId="16" fillId="3" borderId="3" xfId="0" applyFont="1" applyFill="1" applyBorder="1" applyAlignment="1">
      <alignment horizontal="center"/>
    </xf>
    <xf numFmtId="0" fontId="16" fillId="3" borderId="4" xfId="0" applyFont="1" applyFill="1" applyBorder="1" applyAlignment="1">
      <alignment horizont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3" fillId="4" borderId="3" xfId="0" applyFont="1" applyFill="1" applyBorder="1" applyAlignment="1">
      <alignment horizontal="center"/>
    </xf>
    <xf numFmtId="0" fontId="0" fillId="4" borderId="0" xfId="0" applyFill="1" applyAlignment="1">
      <alignment horizontal="center" vertical="center"/>
    </xf>
    <xf numFmtId="0" fontId="0" fillId="2" borderId="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18" fillId="4" borderId="0" xfId="0" applyFont="1" applyFill="1" applyAlignment="1">
      <alignment horizont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2" fillId="2" borderId="37" xfId="0" applyFont="1" applyFill="1" applyBorder="1" applyAlignment="1" applyProtection="1">
      <alignment horizontal="left"/>
      <protection locked="0"/>
    </xf>
    <xf numFmtId="0" fontId="22" fillId="2" borderId="42" xfId="0" applyFont="1" applyFill="1" applyBorder="1" applyAlignment="1" applyProtection="1">
      <alignment horizontal="left"/>
      <protection locked="0"/>
    </xf>
    <xf numFmtId="0" fontId="3" fillId="3" borderId="43" xfId="0" applyFont="1" applyFill="1" applyBorder="1" applyAlignment="1">
      <alignment horizontal="left"/>
    </xf>
    <xf numFmtId="0" fontId="3" fillId="3" borderId="37" xfId="0" applyFont="1" applyFill="1" applyBorder="1" applyAlignment="1">
      <alignment horizontal="left"/>
    </xf>
    <xf numFmtId="0" fontId="14" fillId="3" borderId="11" xfId="0" applyFont="1" applyFill="1" applyBorder="1" applyAlignment="1">
      <alignment horizontal="left" wrapText="1"/>
    </xf>
    <xf numFmtId="0" fontId="14" fillId="3" borderId="12" xfId="0" applyFont="1" applyFill="1" applyBorder="1" applyAlignment="1">
      <alignment horizontal="left"/>
    </xf>
    <xf numFmtId="0" fontId="22" fillId="3" borderId="12" xfId="0" applyFont="1" applyFill="1" applyBorder="1" applyAlignment="1">
      <alignment horizontal="left"/>
    </xf>
    <xf numFmtId="0" fontId="22" fillId="3" borderId="13" xfId="0" applyFont="1" applyFill="1" applyBorder="1" applyAlignment="1">
      <alignment horizontal="left"/>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 fillId="3" borderId="23" xfId="0" applyFont="1" applyFill="1" applyBorder="1" applyAlignment="1">
      <alignment horizontal="left" wrapText="1"/>
    </xf>
    <xf numFmtId="0" fontId="1" fillId="3" borderId="13" xfId="0" applyFont="1" applyFill="1" applyBorder="1" applyAlignment="1">
      <alignment horizontal="left" wrapText="1"/>
    </xf>
    <xf numFmtId="0" fontId="1" fillId="3" borderId="23" xfId="0" applyFont="1" applyFill="1" applyBorder="1" applyAlignment="1">
      <alignment horizontal="left"/>
    </xf>
    <xf numFmtId="0" fontId="1" fillId="3" borderId="13" xfId="0" applyFont="1" applyFill="1" applyBorder="1" applyAlignment="1">
      <alignment horizontal="left"/>
    </xf>
    <xf numFmtId="0" fontId="22" fillId="2" borderId="21" xfId="0" applyFont="1" applyFill="1" applyBorder="1" applyAlignment="1" applyProtection="1">
      <alignment horizontal="left"/>
      <protection locked="0"/>
    </xf>
    <xf numFmtId="0" fontId="22" fillId="2" borderId="22" xfId="0" applyFont="1" applyFill="1" applyBorder="1" applyAlignment="1" applyProtection="1">
      <alignment horizontal="left"/>
      <protection locked="0"/>
    </xf>
    <xf numFmtId="0" fontId="4" fillId="2" borderId="12"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cellXfs>
  <cellStyles count="4">
    <cellStyle name="Moneda" xfId="3" builtinId="4"/>
    <cellStyle name="Normal" xfId="0" builtinId="0"/>
    <cellStyle name="Normal 2" xfId="1" xr:uid="{C87BB29F-C05F-4856-83D7-50884B29DE5F}"/>
    <cellStyle name="Percentat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ab.ca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525517</xdr:colOff>
      <xdr:row>2</xdr:row>
      <xdr:rowOff>150431</xdr:rowOff>
    </xdr:to>
    <xdr:pic>
      <xdr:nvPicPr>
        <xdr:cNvPr id="4" name="Imatge 3">
          <a:hlinkClick xmlns:r="http://schemas.openxmlformats.org/officeDocument/2006/relationships" r:id="rId1"/>
          <a:extLst>
            <a:ext uri="{FF2B5EF4-FFF2-40B4-BE49-F238E27FC236}">
              <a16:creationId xmlns:a16="http://schemas.microsoft.com/office/drawing/2014/main" id="{1322BFA1-30FC-3B46-E1F4-BCA47BD5B6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0"/>
          <a:ext cx="525516" cy="623397"/>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nitat Tècnica de Programació Acadèmica" id="{D89B5B56-636E-4C6C-8C93-9553FC568DD0}" userId="Unitat Tècnica de Programació Acadèmic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3-06-19T11:45:36.46" personId="{D89B5B56-636E-4C6C-8C93-9553FC568DD0}" id="{5D33BCA5-C6F3-4D2B-8681-7ED990C12A74}">
    <text xml:space="preserve">Este formulario tiene por objetivo facilitar la renovación abreviada de una nueva edición de estudios propios en la UAB. Se piden datos genéricos del estudio sin entrar en el contenido del plan de estudios. Para modificar asignaturas, contenidos, metodología, evaluación u otros puntos relativos al estudio que no figuren en este formulario, será necesario hacerlo con el formulario completo de la memoria académica. En este caso, los tiempos de tramitación se pueden alargar hasta los 6 meses, por lo que le pedimos que contacte con la Unidad Técnica de Programación Académica ep.propostes.formacio@uab.cat para valorar plazos en cada caso. </text>
  </threadedComment>
  <threadedComment ref="A5" dT="2023-06-09T19:17:13.03" personId="{D89B5B56-636E-4C6C-8C93-9553FC568DD0}" id="{A84A02E2-2426-418B-8D1B-C71CFB8FC288}">
    <text xml:space="preserve">-Máster de Formación Permanente, 60, 90 o 120 ECTS 
-Diploma de Especialización, entre 30 y 59 ECTS 
-Diploma de Experto, entre 15 y 29 ECTS 
-Cursos de Especialización dirigidos a personas tituladas, hasta 14 ECTS 
-Cursos de Especialización dirigidos a personas no tituladas, hasta 30 ECTS </text>
  </threadedComment>
  <threadedComment ref="A6" dT="2023-06-19T11:49:33.08" personId="{D89B5B56-636E-4C6C-8C93-9553FC568DD0}" id="{A41DC0E5-F278-49AC-87EF-D70A86C1679C}">
    <text xml:space="preserve">Sólo se pide el estudio "madre". Si hay estudios contenidos rellene los datos en la segunda pestaña de este documento. </text>
  </threadedComment>
  <threadedComment ref="A8" dT="2023-06-09T19:14:13.27" personId="{D89B5B56-636E-4C6C-8C93-9553FC568DD0}" id="{0F45D97D-B701-48D8-9636-622EDA3E5D9C}">
    <text xml:space="preserve">El curso académico en estudios de formación propia comienza el 1 de septiembre y termina el 31 de julio </text>
  </threadedComment>
  <threadedComment ref="A9" dT="2023-06-09T19:15:13.46" personId="{D89B5B56-636E-4C6C-8C93-9553FC568DD0}" id="{82E85441-73D8-4A18-B75E-CF32E53EF2AA}">
    <text xml:space="preserve">·Presencial: Cuando en el 100% de la docencia el profesorado y el alumnado interactúan en el mismo espacio físico. ·Híbrido: Cuando la docencia virtual del estudio sea entre el 40 y el 60% ·Virtual: Cuando la docencia virtual del estudio sea entre el 80 y 100% </text>
  </threadedComment>
  <threadedComment ref="A10" dT="2023-06-09T19:18:30.88" personId="{D89B5B56-636E-4C6C-8C93-9553FC568DD0}" id="{9114128F-3F40-48F8-A596-5CCE4D748BFE}">
    <text xml:space="preserve">-Máster de Formación Permanente, 60, 90 o 120 ECTS 
-Diploma de Especialización, entre 30 y 59 ECTS 
-Diploma de Experto, entre 15 y 29 ECTS 
-Cursos de Especialización dirigidos a personas graduadas, hasta 14 ECTS 
-Cursos de Especialización dirigidos a personas no tituladas, hasta 30 ECTS 
</text>
  </threadedComment>
  <threadedComment ref="A11" dT="2023-06-09T19:20:32.58" personId="{D89B5B56-636E-4C6C-8C93-9553FC568DD0}" id="{A72347ED-2582-487D-86EC-4DB4753A6D11}">
    <text xml:space="preserve">Indique el nombre de la Facultad / Departamento / Instituto UAB / Escuela Adscrita / Otros Centros de Investigación que así lo tengan reconocido por la UAB. </text>
  </threadedComment>
  <threadedComment ref="A15" dT="2023-06-09T19:21:13.54" personId="{D89B5B56-636E-4C6C-8C93-9553FC568DD0}" id="{78014203-22BC-4050-92E0-9394C96292D8}">
    <text xml:space="preserve">
Profesorado permanente de la UAB (o Escuelas Adscritas en su caso) para estudios Máster de Formación Permanente y Diplomas. El profesorado no permanente podrá dirigir Cursos de Especialización y codirigir estudios de MFP (siempre que tenga el título de Doctor) y Diplomas. </text>
  </threadedComment>
  <threadedComment ref="A16" dT="2023-06-09T19:21:37.81" personId="{D89B5B56-636E-4C6C-8C93-9553FC568DD0}" id="{A5FC1E0C-E1A4-4457-BC8A-8164C78D1465}">
    <text xml:space="preserve">Puede haber también una codirección externa a la UAB, que no tendrá perfiles propios de las aplicaciones UAB y deberá que ser doctor/a en caso de estudios de MFP </text>
  </threadedComment>
  <threadedComment ref="H22" dT="2023-06-09T18:26:38.06" personId="{D89B5B56-636E-4C6C-8C93-9553FC568DD0}" id="{BA899F5D-CB6B-4C5E-80CA-F6C75BE09B1C}">
    <text>Solo para estudios de MFP, la fecha puede ser hasta 6 meses a contar desde la fecha de fin del estudio</text>
  </threadedComment>
  <threadedComment ref="A26" dT="2023-06-12T06:10:47.03" personId="{D89B5B56-636E-4C6C-8C93-9553FC568DD0}" id="{C7CDD9FC-84EF-4467-BE9C-0B824D556934}">
    <text xml:space="preserve">Según normativa, para garantizar la viabilidad económica del programa, 15 días antes del inicio de las clases deben haber formalizado la matrícula el número mínimo de estudiantes que marca la propuesta económica. </text>
  </threadedComment>
  <threadedComment ref="A28" dT="2023-06-09T19:26:36.69" personId="{D89B5B56-636E-4C6C-8C93-9553FC568DD0}" id="{41C80763-367B-411F-B7A1-9D12C197A4A8}">
    <text xml:space="preserve">Los precios mínimos por crédito aprobados por el Consejo Social son: 66 euros por estudios de Máster de Formación Permanente, 56 euros por Diplomas de Especialización y Experto y 26 euros para Cursos de Especialización </text>
  </threadedComment>
  <threadedComment ref="C28" dT="2023-06-09T19:25:58.90" personId="{D89B5B56-636E-4C6C-8C93-9553FC568DD0}" id="{BC94438C-8F02-43C2-9121-D1F1FB68931A}">
    <text xml:space="preserve">
No rellene este campo, el cálculo es automático en función del precio del estudio y los créditos señalados </text>
  </threadedComment>
  <threadedComment ref="A30" dT="2023-06-12T06:11:22.45" personId="{D89B5B56-636E-4C6C-8C93-9553FC568DD0}" id="{8BE88D34-BE52-45ED-BB6B-243762B8FE5F}">
    <text xml:space="preserve">Si estima oportuno que este programa formativo tenga un pago fraccionado, indique el porcentaje del primer y segundo plazo (este segundo pago será dos meses después de haber comenzado el estudio) </text>
  </threadedComment>
  <threadedComment ref="A32" dT="2023-06-09T18:40:01.62" personId="{D89B5B56-636E-4C6C-8C93-9553FC568DD0}" id="{24761F80-AF73-4E33-9840-618E63C42568}">
    <text>Sense perjudici de que hi puguin haver-hi d’altres preus especials, per normativa UAB les persones titulades a la Universitat Autònoma de Barcelona gaudeixen d’un 5% de descompte en els preus dels estudis propis de Màster de Formació Permanent i Diplomes de la UAB. Queden exclosos els programes a mida encarregats i finançats per qualsevol entitat externa i els programes amb una oferta màxima de 5 places de nou accés. (Acord de la Comissió Econòmica del Consell Social de 8 de juliol de 2022).</text>
  </threadedComment>
  <threadedComment ref="B32" dT="2023-06-09T18:40:01.62" personId="{D89B5B56-636E-4C6C-8C93-9553FC568DD0}" id="{D4D1853B-97F0-4F5F-8081-354E2779374E}">
    <text>El preu per crèdit no podrà ser inferior (tret de la bonificació per Alumni UAB) al preu mínim per crèdit que marca el Consell Social</text>
  </threadedComment>
  <threadedComment ref="A38" dT="2023-06-12T06:12:28.87" personId="{D89B5B56-636E-4C6C-8C93-9553FC568DD0}" id="{DD5010C4-FE8D-4E1F-AE21-C69F2D8522DD}">
    <text xml:space="preserve">Si el estudio tiene un convenio asociado, debe verificar que esté vigente o si es necesario tramitar la renovación </text>
  </threadedComment>
  <threadedComment ref="A42" dT="2023-06-09T20:51:54.11" personId="{D89B5B56-636E-4C6C-8C93-9553FC568DD0}" id="{05BFF7BE-CB89-4B7A-848C-F6C433D0463E}">
    <text xml:space="preserve">Por ejemplo, un estudio a medida dirigido a un determinado colectivo u otras circunstancias que así lo soliciten </text>
  </threadedComment>
  <threadedComment ref="A45" dT="2023-06-19T12:05:50.68" personId="{D89B5B56-636E-4C6C-8C93-9553FC568DD0}" id="{AE4A222A-8BDC-41FB-8874-2796270F739F}">
    <text xml:space="preserve">Para concretar algún punto de este documento que necesite aclaraciones (por ejemplo, si no se llega al mínimo de profesorado UAB o doctor, en caso de estudio de MFP) </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3-06-09T20:52:54.22" personId="{D89B5B56-636E-4C6C-8C93-9553FC568DD0}" id="{1EB4531B-E7EF-40D0-BC37-F3224E97F7A5}">
    <text xml:space="preserve">No rellene este campo, los datos los copia de la pestaña "datos del estudio" </text>
  </threadedComment>
  <threadedComment ref="A5" dT="2023-06-09T20:53:07.36" personId="{D89B5B56-636E-4C6C-8C93-9553FC568DD0}" id="{EA55B368-3503-4A84-95DE-8CBFCCF3308C}">
    <text xml:space="preserve">No rellene este campo, los datos los copia de la pestaña "datos del estudio"
</text>
  </threadedComment>
  <threadedComment ref="A6" dT="2023-06-09T20:53:22.97" personId="{D89B5B56-636E-4C6C-8C93-9553FC568DD0}" id="{A314E0BB-2C62-4935-B72D-8A49A5CED24A}">
    <text>No rellene este campo, los datos los copia de la pestaña "datos del estudio"</text>
  </threadedComment>
  <threadedComment ref="A10" dT="2023-06-09T20:53:42.14" personId="{D89B5B56-636E-4C6C-8C93-9553FC568DD0}" id="{F134F2AC-62AD-4B1C-8B53-152A5209A9C0}">
    <text xml:space="preserve">Elija uno dentro del desplegable de la celda </text>
  </threadedComment>
  <threadedComment ref="A11" dT="2023-06-09T20:53:58.01" personId="{D89B5B56-636E-4C6C-8C93-9553FC568DD0}" id="{2A53CDD2-1305-4BEC-85B4-349D751FB416}">
    <text xml:space="preserve">Fecha de inicio de la docencia </text>
  </threadedComment>
  <threadedComment ref="C11" dT="2023-06-09T20:54:17.15" personId="{D89B5B56-636E-4C6C-8C93-9553FC568DD0}" id="{93473410-8FED-43C2-93A3-B82B6762134F}">
    <text xml:space="preserve">Fecha de fin (hecha la docencia-tutorías-evaluación-revisión. Se puede cerrar el acta) </text>
  </threadedComment>
  <threadedComment ref="H14" dT="2023-06-09T20:56:47.39" personId="{D89B5B56-636E-4C6C-8C93-9553FC568DD0}" id="{4F456E45-8FBA-4A10-B8C1-E10032BC36E2}">
    <text xml:space="preserve">Las asignaturas que imparten docencia virtual, para el cálculo del reconocimiento en horas de la docencia, se aplica la siguiente fórmula: número de créditos impartidos x 25 x 0,25. </text>
  </threadedComment>
  <threadedComment ref="A31" dT="2023-06-09T21:53:16.38" personId="{D89B5B56-636E-4C6C-8C93-9553FC568DD0}" id="{B5BEC97E-5873-43F5-A29C-A92BA90E6393}">
    <text>Un mínimo del 30% en MFP y Diplomas y de un 20% en Cursos</text>
  </threadedComment>
  <threadedComment ref="A33" dT="2023-06-09T21:52:07.19" personId="{D89B5B56-636E-4C6C-8C93-9553FC568DD0}" id="{4CB7B5D0-A0EE-4DF4-8C9F-9E8C0F758140}">
    <text>Es estudios virtuales el % está entre el 90 y el 100%. En estudios híbridos entre el 60 y el 40%</text>
  </threadedComment>
  <threadedComment ref="A34" dT="2023-06-09T21:51:15.76" personId="{D89B5B56-636E-4C6C-8C93-9553FC568DD0}" id="{5C9FCAC9-800D-4C6F-BA5C-A71A5A053511}">
    <text>En estudios de MFP el % mínimo es del 50%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ADEA6-DAD0-4D9A-9DD6-228230E4A003}">
  <sheetPr>
    <pageSetUpPr fitToPage="1"/>
  </sheetPr>
  <dimension ref="A1:P109"/>
  <sheetViews>
    <sheetView tabSelected="1" zoomScale="145" zoomScaleNormal="145" workbookViewId="0">
      <selection activeCell="B5" sqref="B5:C5"/>
    </sheetView>
  </sheetViews>
  <sheetFormatPr defaultColWidth="11.5703125" defaultRowHeight="15" x14ac:dyDescent="0.25"/>
  <cols>
    <col min="1" max="1" width="31.140625" customWidth="1"/>
    <col min="2" max="2" width="14.42578125" customWidth="1"/>
    <col min="3" max="3" width="20.5703125" customWidth="1"/>
    <col min="6" max="6" width="14.42578125" customWidth="1"/>
    <col min="7" max="7" width="13.5703125" customWidth="1"/>
    <col min="9" max="9" width="16.42578125" customWidth="1"/>
    <col min="12" max="17" width="11.5703125" customWidth="1"/>
  </cols>
  <sheetData>
    <row r="1" spans="1:11" ht="22.7" customHeight="1" x14ac:dyDescent="0.25">
      <c r="A1" s="73" t="s">
        <v>0</v>
      </c>
      <c r="B1" s="73"/>
      <c r="C1" s="75" t="s">
        <v>31</v>
      </c>
      <c r="D1" s="73"/>
      <c r="E1" s="73"/>
      <c r="F1" s="73"/>
      <c r="G1" s="73"/>
      <c r="H1" s="73"/>
      <c r="I1" s="73"/>
      <c r="J1" s="73"/>
      <c r="K1" s="73"/>
    </row>
    <row r="2" spans="1:11" x14ac:dyDescent="0.25">
      <c r="A2" s="74" t="s">
        <v>0</v>
      </c>
      <c r="B2" s="74"/>
      <c r="C2" s="74" t="s">
        <v>0</v>
      </c>
      <c r="D2" s="173" t="s">
        <v>32</v>
      </c>
      <c r="E2" s="173"/>
      <c r="F2" s="74"/>
      <c r="G2" s="74"/>
      <c r="H2" s="74"/>
      <c r="I2" s="74"/>
      <c r="J2" s="74"/>
      <c r="K2" s="74"/>
    </row>
    <row r="3" spans="1:11" x14ac:dyDescent="0.25">
      <c r="A3" s="15"/>
      <c r="B3" s="15"/>
      <c r="C3" s="15"/>
      <c r="D3" s="15"/>
      <c r="E3" s="15"/>
      <c r="F3" s="15"/>
      <c r="G3" s="15"/>
      <c r="H3" s="15"/>
      <c r="I3" s="15"/>
      <c r="J3" s="15"/>
    </row>
    <row r="4" spans="1:11" x14ac:dyDescent="0.25">
      <c r="A4" s="15"/>
      <c r="B4" s="15"/>
      <c r="C4" s="15"/>
      <c r="D4" s="76"/>
      <c r="E4" s="15"/>
      <c r="F4" s="15"/>
      <c r="G4" s="15"/>
      <c r="H4" s="15"/>
      <c r="I4" s="15"/>
      <c r="J4" s="15"/>
    </row>
    <row r="5" spans="1:11" x14ac:dyDescent="0.25">
      <c r="A5" s="33" t="s">
        <v>126</v>
      </c>
      <c r="B5" s="182" t="s">
        <v>125</v>
      </c>
      <c r="C5" s="183"/>
      <c r="D5" s="2"/>
      <c r="E5" s="2"/>
      <c r="F5" s="2"/>
      <c r="G5" s="2"/>
      <c r="H5" s="2"/>
      <c r="I5" s="2"/>
      <c r="J5" s="2"/>
    </row>
    <row r="6" spans="1:11" x14ac:dyDescent="0.25">
      <c r="A6" s="33" t="s">
        <v>127</v>
      </c>
      <c r="B6" s="174"/>
      <c r="C6" s="174"/>
      <c r="D6" s="174"/>
      <c r="E6" s="174"/>
      <c r="F6" s="174"/>
      <c r="G6" s="174"/>
      <c r="H6" s="174"/>
      <c r="I6" s="174"/>
      <c r="J6" s="174"/>
      <c r="K6" s="175"/>
    </row>
    <row r="7" spans="1:11" x14ac:dyDescent="0.25">
      <c r="A7" s="33" t="s">
        <v>128</v>
      </c>
      <c r="B7" s="80"/>
      <c r="C7" s="2"/>
      <c r="D7" s="2"/>
      <c r="E7" s="2"/>
      <c r="F7" s="2"/>
      <c r="G7" s="2"/>
      <c r="H7" s="2"/>
      <c r="I7" s="2"/>
      <c r="J7" s="2"/>
    </row>
    <row r="8" spans="1:11" x14ac:dyDescent="0.25">
      <c r="A8" s="33" t="s">
        <v>35</v>
      </c>
      <c r="B8" s="61" t="s">
        <v>94</v>
      </c>
      <c r="C8" s="2"/>
      <c r="D8" s="2"/>
      <c r="E8" s="2"/>
      <c r="F8" s="2"/>
      <c r="G8" s="2"/>
      <c r="H8" s="2"/>
      <c r="I8" s="2"/>
      <c r="J8" s="2"/>
    </row>
    <row r="9" spans="1:11" x14ac:dyDescent="0.25">
      <c r="A9" s="33" t="s">
        <v>36</v>
      </c>
      <c r="B9" s="91" t="s">
        <v>94</v>
      </c>
      <c r="C9" s="2"/>
      <c r="D9" s="2"/>
      <c r="E9" s="2"/>
      <c r="F9" s="2"/>
      <c r="G9" s="2"/>
      <c r="H9" s="2"/>
      <c r="I9" s="2"/>
      <c r="J9" s="2"/>
    </row>
    <row r="10" spans="1:11" x14ac:dyDescent="0.25">
      <c r="A10" s="34" t="s">
        <v>37</v>
      </c>
      <c r="B10" s="81"/>
    </row>
    <row r="11" spans="1:11" x14ac:dyDescent="0.25">
      <c r="A11" s="33" t="s">
        <v>38</v>
      </c>
      <c r="B11" s="174" t="s">
        <v>0</v>
      </c>
      <c r="C11" s="174"/>
      <c r="D11" s="174"/>
      <c r="E11" s="174"/>
      <c r="F11" s="174"/>
      <c r="G11" s="174"/>
      <c r="H11" s="174"/>
      <c r="I11" s="175"/>
    </row>
    <row r="13" spans="1:11" ht="43.35" customHeight="1" x14ac:dyDescent="0.25">
      <c r="A13" s="176" t="s">
        <v>39</v>
      </c>
      <c r="B13" s="177"/>
      <c r="C13" s="177"/>
      <c r="D13" s="177"/>
      <c r="E13" s="177"/>
      <c r="F13" s="177"/>
      <c r="G13" s="177"/>
      <c r="H13" s="177"/>
      <c r="I13" s="178"/>
    </row>
    <row r="14" spans="1:11" ht="27" customHeight="1" x14ac:dyDescent="0.25">
      <c r="A14" s="35" t="s">
        <v>129</v>
      </c>
      <c r="B14" s="40" t="s">
        <v>40</v>
      </c>
      <c r="C14" s="40" t="s">
        <v>130</v>
      </c>
      <c r="D14" s="184" t="s">
        <v>41</v>
      </c>
      <c r="E14" s="184"/>
      <c r="F14" s="184"/>
      <c r="G14" s="184" t="s">
        <v>42</v>
      </c>
      <c r="H14" s="184"/>
      <c r="I14" s="41" t="s">
        <v>43</v>
      </c>
      <c r="J14" s="16"/>
    </row>
    <row r="15" spans="1:11" ht="24" customHeight="1" x14ac:dyDescent="0.25">
      <c r="A15" s="92"/>
      <c r="B15" s="93" t="s">
        <v>94</v>
      </c>
      <c r="C15" s="93" t="s">
        <v>94</v>
      </c>
      <c r="D15" s="185" t="s">
        <v>0</v>
      </c>
      <c r="E15" s="185"/>
      <c r="F15" s="185"/>
      <c r="G15" s="185" t="s">
        <v>0</v>
      </c>
      <c r="H15" s="185"/>
      <c r="I15" s="94" t="s">
        <v>0</v>
      </c>
      <c r="J15" s="16"/>
    </row>
    <row r="16" spans="1:11" ht="21" customHeight="1" x14ac:dyDescent="0.25">
      <c r="A16" s="95"/>
      <c r="B16" s="96" t="s">
        <v>94</v>
      </c>
      <c r="C16" s="96" t="s">
        <v>94</v>
      </c>
      <c r="D16" s="137" t="s">
        <v>0</v>
      </c>
      <c r="E16" s="137"/>
      <c r="F16" s="137"/>
      <c r="G16" s="137" t="s">
        <v>0</v>
      </c>
      <c r="H16" s="137"/>
      <c r="I16" s="97" t="s">
        <v>0</v>
      </c>
    </row>
    <row r="18" spans="1:11" ht="28.7" customHeight="1" x14ac:dyDescent="0.25">
      <c r="A18" s="179" t="s">
        <v>44</v>
      </c>
      <c r="B18" s="180"/>
      <c r="C18" s="180"/>
      <c r="D18" s="180"/>
      <c r="E18" s="181"/>
      <c r="F18" s="186" t="s">
        <v>45</v>
      </c>
      <c r="G18" s="187"/>
      <c r="H18" s="187"/>
      <c r="I18" s="187"/>
      <c r="J18" s="187"/>
      <c r="K18" s="188"/>
    </row>
    <row r="19" spans="1:11" ht="23.25" customHeight="1" x14ac:dyDescent="0.25">
      <c r="A19" s="60" t="s">
        <v>129</v>
      </c>
      <c r="B19" s="139" t="s">
        <v>42</v>
      </c>
      <c r="C19" s="140"/>
      <c r="D19" s="158" t="s">
        <v>43</v>
      </c>
      <c r="E19" s="159"/>
      <c r="F19" s="134" t="s">
        <v>129</v>
      </c>
      <c r="G19" s="135"/>
      <c r="H19" s="135" t="s">
        <v>42</v>
      </c>
      <c r="I19" s="135"/>
      <c r="J19" s="135" t="s">
        <v>43</v>
      </c>
      <c r="K19" s="172"/>
    </row>
    <row r="20" spans="1:11" ht="22.7" customHeight="1" x14ac:dyDescent="0.25">
      <c r="A20" s="95" t="s">
        <v>0</v>
      </c>
      <c r="B20" s="141" t="s">
        <v>0</v>
      </c>
      <c r="C20" s="142"/>
      <c r="D20" s="141" t="s">
        <v>0</v>
      </c>
      <c r="E20" s="161"/>
      <c r="F20" s="136" t="s">
        <v>0</v>
      </c>
      <c r="G20" s="137"/>
      <c r="H20" s="137" t="s">
        <v>0</v>
      </c>
      <c r="I20" s="137"/>
      <c r="J20" s="137" t="s">
        <v>0</v>
      </c>
      <c r="K20" s="138"/>
    </row>
    <row r="22" spans="1:11" x14ac:dyDescent="0.25">
      <c r="A22" s="170" t="s">
        <v>46</v>
      </c>
      <c r="B22" s="171"/>
      <c r="C22" s="62" t="s">
        <v>47</v>
      </c>
      <c r="D22" s="98"/>
      <c r="E22" s="62" t="s">
        <v>48</v>
      </c>
      <c r="F22" s="62"/>
      <c r="G22" s="98"/>
      <c r="H22" s="143" t="s">
        <v>49</v>
      </c>
      <c r="I22" s="144"/>
      <c r="J22" s="145"/>
      <c r="K22" s="99"/>
    </row>
    <row r="23" spans="1:11" x14ac:dyDescent="0.25">
      <c r="A23" s="164" t="s">
        <v>50</v>
      </c>
      <c r="B23" s="144"/>
      <c r="C23" s="144"/>
      <c r="D23" s="165" t="s">
        <v>0</v>
      </c>
      <c r="E23" s="166"/>
      <c r="F23" s="166"/>
      <c r="G23" s="166"/>
      <c r="H23" s="166"/>
      <c r="I23" s="166"/>
      <c r="J23" s="166"/>
      <c r="K23" s="167"/>
    </row>
    <row r="24" spans="1:11" x14ac:dyDescent="0.25">
      <c r="A24" s="2"/>
      <c r="B24" s="2"/>
      <c r="C24" s="2"/>
      <c r="D24" s="2"/>
      <c r="E24" s="2"/>
      <c r="F24" s="2"/>
      <c r="G24" s="2"/>
      <c r="H24" s="2"/>
      <c r="I24" s="2"/>
      <c r="J24" s="2"/>
      <c r="K24" s="2"/>
    </row>
    <row r="25" spans="1:11" x14ac:dyDescent="0.25">
      <c r="A25" s="2"/>
      <c r="B25" s="2"/>
      <c r="C25" s="2"/>
      <c r="D25" s="2"/>
      <c r="E25" s="2"/>
      <c r="F25" s="2"/>
      <c r="G25" s="2"/>
      <c r="H25" s="2"/>
      <c r="I25" s="2"/>
      <c r="J25" s="2"/>
      <c r="K25" s="2"/>
    </row>
    <row r="26" spans="1:11" x14ac:dyDescent="0.25">
      <c r="A26" s="33" t="s">
        <v>123</v>
      </c>
      <c r="B26" s="100" t="s">
        <v>0</v>
      </c>
      <c r="C26" s="144" t="s">
        <v>124</v>
      </c>
      <c r="D26" s="144"/>
      <c r="E26" s="100" t="s">
        <v>0</v>
      </c>
      <c r="F26" s="2"/>
      <c r="G26" s="2"/>
      <c r="H26" s="2"/>
      <c r="I26" s="2"/>
      <c r="J26" s="2"/>
      <c r="K26" s="2"/>
    </row>
    <row r="27" spans="1:11" x14ac:dyDescent="0.25">
      <c r="A27" s="39"/>
      <c r="B27" s="38"/>
      <c r="C27" s="39"/>
      <c r="D27" s="39"/>
      <c r="E27" s="38"/>
      <c r="F27" s="2"/>
      <c r="G27" s="2" t="s">
        <v>0</v>
      </c>
      <c r="H27" s="2"/>
      <c r="I27" s="2"/>
      <c r="J27" s="2"/>
      <c r="K27" s="2"/>
    </row>
    <row r="28" spans="1:11" x14ac:dyDescent="0.25">
      <c r="A28" s="33" t="s">
        <v>51</v>
      </c>
      <c r="B28" s="101"/>
      <c r="C28" s="144" t="s">
        <v>52</v>
      </c>
      <c r="D28" s="144"/>
      <c r="E28" s="102" t="e">
        <f>B28/B10</f>
        <v>#DIV/0!</v>
      </c>
      <c r="F28" s="2"/>
      <c r="G28" s="2"/>
      <c r="H28" s="2"/>
      <c r="I28" s="2"/>
      <c r="J28" s="2"/>
      <c r="K28" s="2"/>
    </row>
    <row r="29" spans="1:11" x14ac:dyDescent="0.25">
      <c r="A29" s="2"/>
      <c r="B29" s="23"/>
      <c r="C29" s="2"/>
      <c r="D29" s="2"/>
      <c r="E29" s="23"/>
      <c r="F29" s="2"/>
      <c r="G29" s="2"/>
      <c r="H29" s="2"/>
      <c r="I29" s="2"/>
      <c r="J29" s="2"/>
      <c r="K29" s="2"/>
    </row>
    <row r="30" spans="1:11" x14ac:dyDescent="0.25">
      <c r="A30" s="33" t="s">
        <v>53</v>
      </c>
      <c r="B30" s="168" t="s">
        <v>94</v>
      </c>
      <c r="C30" s="169"/>
      <c r="D30" s="2"/>
      <c r="E30" s="2"/>
      <c r="F30" s="2"/>
      <c r="G30" s="2"/>
      <c r="H30" s="2"/>
      <c r="I30" s="2"/>
      <c r="J30" s="2"/>
      <c r="K30" s="2"/>
    </row>
    <row r="31" spans="1:11" x14ac:dyDescent="0.25">
      <c r="A31" s="2"/>
      <c r="B31" s="2"/>
      <c r="C31" s="2"/>
      <c r="D31" s="2"/>
      <c r="E31" s="2"/>
      <c r="F31" s="2"/>
      <c r="G31" s="2"/>
      <c r="H31" s="2"/>
      <c r="I31" s="2"/>
      <c r="J31" s="2"/>
      <c r="K31" s="2"/>
    </row>
    <row r="32" spans="1:11" s="16" customFormat="1" x14ac:dyDescent="0.25">
      <c r="A32" s="103" t="s">
        <v>141</v>
      </c>
      <c r="B32" s="160" t="s">
        <v>142</v>
      </c>
      <c r="C32" s="160"/>
      <c r="D32" s="104" t="s">
        <v>54</v>
      </c>
      <c r="E32" s="104"/>
      <c r="F32" s="104"/>
      <c r="G32" s="131" t="s">
        <v>0</v>
      </c>
      <c r="H32" s="131"/>
      <c r="I32" s="131"/>
      <c r="J32" s="131"/>
      <c r="K32" s="132"/>
    </row>
    <row r="33" spans="1:11" s="16" customFormat="1" x14ac:dyDescent="0.25">
      <c r="A33" s="105"/>
      <c r="B33" s="133" t="e">
        <f>A33/B$10</f>
        <v>#DIV/0!</v>
      </c>
      <c r="C33" s="133"/>
      <c r="D33" s="129"/>
      <c r="E33" s="129"/>
      <c r="F33" s="129"/>
      <c r="G33" s="129"/>
      <c r="H33" s="129"/>
      <c r="I33" s="129"/>
      <c r="J33" s="129"/>
      <c r="K33" s="130"/>
    </row>
    <row r="34" spans="1:11" s="16" customFormat="1" x14ac:dyDescent="0.25">
      <c r="A34" s="105"/>
      <c r="B34" s="133" t="e">
        <f>A34/B$10</f>
        <v>#DIV/0!</v>
      </c>
      <c r="C34" s="133"/>
      <c r="D34" s="129"/>
      <c r="E34" s="129"/>
      <c r="F34" s="129"/>
      <c r="G34" s="129"/>
      <c r="H34" s="129"/>
      <c r="I34" s="129"/>
      <c r="J34" s="129"/>
      <c r="K34" s="130"/>
    </row>
    <row r="35" spans="1:11" s="16" customFormat="1" ht="14.45" customHeight="1" x14ac:dyDescent="0.25">
      <c r="A35" s="105"/>
      <c r="B35" s="133" t="e">
        <f>A35/B$10</f>
        <v>#DIV/0!</v>
      </c>
      <c r="C35" s="133"/>
      <c r="D35" s="129"/>
      <c r="E35" s="129"/>
      <c r="F35" s="129"/>
      <c r="G35" s="129"/>
      <c r="H35" s="129"/>
      <c r="I35" s="129"/>
      <c r="J35" s="129"/>
      <c r="K35" s="130"/>
    </row>
    <row r="36" spans="1:11" s="16" customFormat="1" x14ac:dyDescent="0.25">
      <c r="A36" s="106" t="s">
        <v>135</v>
      </c>
      <c r="B36" s="107"/>
      <c r="C36" s="107"/>
      <c r="D36" s="107"/>
      <c r="E36" s="107"/>
      <c r="F36" s="107"/>
      <c r="G36" s="107"/>
      <c r="H36" s="107"/>
      <c r="I36" s="107"/>
      <c r="J36" s="107"/>
      <c r="K36" s="107"/>
    </row>
    <row r="37" spans="1:11" x14ac:dyDescent="0.25">
      <c r="A37" s="18" t="s">
        <v>0</v>
      </c>
      <c r="B37" s="2"/>
      <c r="C37" s="2"/>
      <c r="D37" s="2"/>
      <c r="E37" s="2"/>
      <c r="F37" s="2"/>
      <c r="G37" s="2"/>
      <c r="H37" s="2"/>
      <c r="I37" s="2"/>
      <c r="J37" s="2"/>
      <c r="K37" s="2"/>
    </row>
    <row r="38" spans="1:11" x14ac:dyDescent="0.25">
      <c r="A38" s="34" t="s">
        <v>121</v>
      </c>
      <c r="B38" s="89"/>
      <c r="C38" s="89"/>
      <c r="D38" s="89"/>
      <c r="E38" s="89"/>
      <c r="F38" s="90"/>
      <c r="G38" s="2"/>
      <c r="H38" s="2"/>
      <c r="I38" s="2"/>
      <c r="J38" s="2"/>
      <c r="K38" s="2"/>
    </row>
    <row r="39" spans="1:11" x14ac:dyDescent="0.25">
      <c r="A39" s="37" t="s">
        <v>57</v>
      </c>
      <c r="B39" s="163"/>
      <c r="C39" s="163"/>
      <c r="D39" s="163"/>
      <c r="E39" s="163"/>
      <c r="F39" s="161"/>
      <c r="G39" s="2"/>
      <c r="H39" s="2"/>
      <c r="I39" s="2"/>
      <c r="J39" s="2"/>
      <c r="K39" s="2"/>
    </row>
    <row r="40" spans="1:11" x14ac:dyDescent="0.25">
      <c r="A40" s="2"/>
      <c r="B40" s="2"/>
      <c r="C40" s="2"/>
      <c r="D40" s="2"/>
      <c r="E40" s="2"/>
      <c r="F40" s="2"/>
      <c r="G40" s="2"/>
      <c r="H40" s="2"/>
      <c r="I40" s="2"/>
      <c r="J40" s="2"/>
      <c r="K40" s="2"/>
    </row>
    <row r="41" spans="1:11" x14ac:dyDescent="0.25">
      <c r="A41" s="34" t="s">
        <v>55</v>
      </c>
      <c r="B41" s="89"/>
      <c r="C41" s="89"/>
      <c r="D41" s="89"/>
      <c r="E41" s="89"/>
      <c r="F41" s="90"/>
      <c r="G41" s="2"/>
      <c r="H41" s="2"/>
      <c r="I41" s="2"/>
      <c r="J41" s="2"/>
      <c r="K41" s="2"/>
    </row>
    <row r="42" spans="1:11" x14ac:dyDescent="0.25">
      <c r="A42" s="155" t="s">
        <v>56</v>
      </c>
      <c r="B42" s="156"/>
      <c r="C42" s="156"/>
      <c r="D42" s="156"/>
      <c r="E42" s="156"/>
      <c r="F42" s="157"/>
      <c r="G42" s="2"/>
      <c r="H42" s="2"/>
      <c r="I42" s="2"/>
      <c r="J42" s="2"/>
      <c r="K42" s="2"/>
    </row>
    <row r="43" spans="1:11" x14ac:dyDescent="0.25">
      <c r="A43" s="162" t="s">
        <v>0</v>
      </c>
      <c r="B43" s="163"/>
      <c r="C43" s="163"/>
      <c r="D43" s="163"/>
      <c r="E43" s="163"/>
      <c r="F43" s="161"/>
      <c r="G43" s="2"/>
      <c r="H43" s="2"/>
      <c r="I43" s="2"/>
      <c r="J43" s="2"/>
      <c r="K43" s="2"/>
    </row>
    <row r="44" spans="1:11" x14ac:dyDescent="0.25">
      <c r="A44" s="2"/>
      <c r="B44" s="2"/>
      <c r="C44" s="2"/>
      <c r="D44" s="2"/>
      <c r="E44" s="2"/>
      <c r="F44" s="2"/>
      <c r="G44" s="2"/>
      <c r="H44" s="2"/>
      <c r="I44" s="2"/>
      <c r="J44" s="2"/>
      <c r="K44" s="2"/>
    </row>
    <row r="45" spans="1:11" x14ac:dyDescent="0.25">
      <c r="A45" s="82" t="s">
        <v>58</v>
      </c>
      <c r="B45" s="82"/>
      <c r="C45" s="82"/>
      <c r="D45" s="82"/>
      <c r="E45" s="82"/>
      <c r="F45" s="82"/>
      <c r="G45" s="2"/>
      <c r="H45" s="2"/>
      <c r="I45" s="2"/>
      <c r="J45" s="2"/>
      <c r="K45" s="2"/>
    </row>
    <row r="46" spans="1:11" x14ac:dyDescent="0.25">
      <c r="A46" s="146" t="s">
        <v>136</v>
      </c>
      <c r="B46" s="147"/>
      <c r="C46" s="147"/>
      <c r="D46" s="147"/>
      <c r="E46" s="147"/>
      <c r="F46" s="148"/>
      <c r="G46" s="2"/>
      <c r="H46" s="2"/>
      <c r="I46" s="2"/>
      <c r="J46" s="2"/>
      <c r="K46" s="2"/>
    </row>
    <row r="47" spans="1:11" x14ac:dyDescent="0.25">
      <c r="A47" s="149"/>
      <c r="B47" s="150"/>
      <c r="C47" s="150"/>
      <c r="D47" s="150"/>
      <c r="E47" s="150"/>
      <c r="F47" s="151"/>
      <c r="G47" s="2"/>
      <c r="H47" s="2"/>
      <c r="I47" s="2"/>
      <c r="J47" s="2"/>
      <c r="K47" s="2"/>
    </row>
    <row r="48" spans="1:11" x14ac:dyDescent="0.25">
      <c r="A48" s="149"/>
      <c r="B48" s="150"/>
      <c r="C48" s="150"/>
      <c r="D48" s="150"/>
      <c r="E48" s="150"/>
      <c r="F48" s="151"/>
      <c r="G48" s="2"/>
      <c r="H48" s="2"/>
      <c r="I48" s="2"/>
      <c r="J48" s="2"/>
      <c r="K48" s="2"/>
    </row>
    <row r="49" spans="1:11" x14ac:dyDescent="0.25">
      <c r="A49" s="149"/>
      <c r="B49" s="150"/>
      <c r="C49" s="150"/>
      <c r="D49" s="150"/>
      <c r="E49" s="150"/>
      <c r="F49" s="151"/>
      <c r="G49" s="2"/>
      <c r="H49" s="2"/>
      <c r="I49" s="2"/>
      <c r="J49" s="2"/>
      <c r="K49" s="2"/>
    </row>
    <row r="50" spans="1:11" x14ac:dyDescent="0.25">
      <c r="A50" s="149"/>
      <c r="B50" s="150"/>
      <c r="C50" s="150"/>
      <c r="D50" s="150"/>
      <c r="E50" s="150"/>
      <c r="F50" s="151"/>
      <c r="G50" s="2"/>
      <c r="H50" s="2"/>
      <c r="I50" s="2"/>
      <c r="J50" s="2"/>
      <c r="K50" s="2"/>
    </row>
    <row r="51" spans="1:11" x14ac:dyDescent="0.25">
      <c r="A51" s="149"/>
      <c r="B51" s="150"/>
      <c r="C51" s="150"/>
      <c r="D51" s="150"/>
      <c r="E51" s="150"/>
      <c r="F51" s="151"/>
      <c r="G51" s="2"/>
      <c r="H51" s="2"/>
      <c r="I51" s="2"/>
      <c r="J51" s="2"/>
      <c r="K51" s="2"/>
    </row>
    <row r="52" spans="1:11" x14ac:dyDescent="0.25">
      <c r="A52" s="149"/>
      <c r="B52" s="150"/>
      <c r="C52" s="150"/>
      <c r="D52" s="150"/>
      <c r="E52" s="150"/>
      <c r="F52" s="151"/>
      <c r="G52" s="2"/>
      <c r="H52" s="2"/>
      <c r="I52" s="2"/>
      <c r="J52" s="2"/>
      <c r="K52" s="2"/>
    </row>
    <row r="53" spans="1:11" x14ac:dyDescent="0.25">
      <c r="A53" s="149"/>
      <c r="B53" s="150"/>
      <c r="C53" s="150"/>
      <c r="D53" s="150"/>
      <c r="E53" s="150"/>
      <c r="F53" s="151"/>
    </row>
    <row r="54" spans="1:11" x14ac:dyDescent="0.25">
      <c r="A54" s="149"/>
      <c r="B54" s="150"/>
      <c r="C54" s="150"/>
      <c r="D54" s="150"/>
      <c r="E54" s="150"/>
      <c r="F54" s="151"/>
    </row>
    <row r="55" spans="1:11" x14ac:dyDescent="0.25">
      <c r="A55" s="149"/>
      <c r="B55" s="150"/>
      <c r="C55" s="150"/>
      <c r="D55" s="150"/>
      <c r="E55" s="150"/>
      <c r="F55" s="151"/>
    </row>
    <row r="56" spans="1:11" x14ac:dyDescent="0.25">
      <c r="A56" s="149"/>
      <c r="B56" s="150"/>
      <c r="C56" s="150"/>
      <c r="D56" s="150"/>
      <c r="E56" s="150"/>
      <c r="F56" s="151"/>
    </row>
    <row r="57" spans="1:11" x14ac:dyDescent="0.25">
      <c r="A57" s="152"/>
      <c r="B57" s="153"/>
      <c r="C57" s="153"/>
      <c r="D57" s="153"/>
      <c r="E57" s="153"/>
      <c r="F57" s="154"/>
    </row>
    <row r="87" spans="13:16" x14ac:dyDescent="0.25">
      <c r="M87" t="s">
        <v>94</v>
      </c>
      <c r="P87" t="s">
        <v>94</v>
      </c>
    </row>
    <row r="88" spans="13:16" x14ac:dyDescent="0.25">
      <c r="M88" t="s">
        <v>118</v>
      </c>
      <c r="P88" t="s">
        <v>21</v>
      </c>
    </row>
    <row r="89" spans="13:16" x14ac:dyDescent="0.25">
      <c r="M89" t="s">
        <v>119</v>
      </c>
      <c r="P89" t="s">
        <v>22</v>
      </c>
    </row>
    <row r="90" spans="13:16" x14ac:dyDescent="0.25">
      <c r="M90" t="s">
        <v>120</v>
      </c>
      <c r="P90" t="s">
        <v>23</v>
      </c>
    </row>
    <row r="91" spans="13:16" x14ac:dyDescent="0.25">
      <c r="P91" t="s">
        <v>24</v>
      </c>
    </row>
    <row r="92" spans="13:16" x14ac:dyDescent="0.25">
      <c r="P92" t="s">
        <v>25</v>
      </c>
    </row>
    <row r="93" spans="13:16" x14ac:dyDescent="0.25">
      <c r="P93" t="s">
        <v>26</v>
      </c>
    </row>
    <row r="94" spans="13:16" x14ac:dyDescent="0.25">
      <c r="P94" t="s">
        <v>27</v>
      </c>
    </row>
    <row r="95" spans="13:16" x14ac:dyDescent="0.25">
      <c r="M95" t="s">
        <v>94</v>
      </c>
    </row>
    <row r="96" spans="13:16" x14ac:dyDescent="0.25">
      <c r="M96" t="s">
        <v>105</v>
      </c>
    </row>
    <row r="97" spans="13:13" x14ac:dyDescent="0.25">
      <c r="M97" t="s">
        <v>106</v>
      </c>
    </row>
    <row r="98" spans="13:13" x14ac:dyDescent="0.25">
      <c r="M98" t="s">
        <v>125</v>
      </c>
    </row>
    <row r="100" spans="13:13" x14ac:dyDescent="0.25">
      <c r="M100" t="s">
        <v>94</v>
      </c>
    </row>
    <row r="101" spans="13:13" x14ac:dyDescent="0.25">
      <c r="M101" t="s">
        <v>112</v>
      </c>
    </row>
    <row r="102" spans="13:13" x14ac:dyDescent="0.25">
      <c r="M102" t="s">
        <v>131</v>
      </c>
    </row>
    <row r="103" spans="13:13" x14ac:dyDescent="0.25">
      <c r="M103" t="s">
        <v>132</v>
      </c>
    </row>
    <row r="104" spans="13:13" x14ac:dyDescent="0.25">
      <c r="M104" t="s">
        <v>20</v>
      </c>
    </row>
    <row r="105" spans="13:13" x14ac:dyDescent="0.25">
      <c r="M105" t="s">
        <v>114</v>
      </c>
    </row>
    <row r="106" spans="13:13" x14ac:dyDescent="0.25">
      <c r="M106" t="s">
        <v>133</v>
      </c>
    </row>
    <row r="107" spans="13:13" x14ac:dyDescent="0.25">
      <c r="M107" t="s">
        <v>116</v>
      </c>
    </row>
    <row r="108" spans="13:13" x14ac:dyDescent="0.25">
      <c r="M108" t="s">
        <v>117</v>
      </c>
    </row>
    <row r="109" spans="13:13" x14ac:dyDescent="0.25">
      <c r="M109" t="s">
        <v>134</v>
      </c>
    </row>
  </sheetData>
  <sheetProtection algorithmName="SHA-512" hashValue="ZgHF2mNzMGxjW0qK75MiyaCCG59P56S8Ogmk9Yy34eQ3P3emA1vBlXp/AkQSkXDLBLwHwthuj/hlHifmv70LIQ==" saltValue="nx0vBoREE0cwAKZRkp8s3w==" spinCount="100000" sheet="1" insertRows="0"/>
  <mergeCells count="42">
    <mergeCell ref="D2:E2"/>
    <mergeCell ref="B11:I11"/>
    <mergeCell ref="A13:I13"/>
    <mergeCell ref="A18:E18"/>
    <mergeCell ref="B5:C5"/>
    <mergeCell ref="B6:K6"/>
    <mergeCell ref="G14:H14"/>
    <mergeCell ref="G15:H15"/>
    <mergeCell ref="G16:H16"/>
    <mergeCell ref="D14:F14"/>
    <mergeCell ref="D16:F16"/>
    <mergeCell ref="D15:F15"/>
    <mergeCell ref="F18:K18"/>
    <mergeCell ref="A46:F57"/>
    <mergeCell ref="A42:F42"/>
    <mergeCell ref="D19:E19"/>
    <mergeCell ref="B32:C32"/>
    <mergeCell ref="B35:C35"/>
    <mergeCell ref="D20:E20"/>
    <mergeCell ref="A43:F43"/>
    <mergeCell ref="B39:F39"/>
    <mergeCell ref="A23:C23"/>
    <mergeCell ref="D23:K23"/>
    <mergeCell ref="B30:C30"/>
    <mergeCell ref="C26:D26"/>
    <mergeCell ref="C28:D28"/>
    <mergeCell ref="A22:B22"/>
    <mergeCell ref="H19:I19"/>
    <mergeCell ref="J19:K19"/>
    <mergeCell ref="D35:K35"/>
    <mergeCell ref="G32:K32"/>
    <mergeCell ref="B33:C33"/>
    <mergeCell ref="F19:G19"/>
    <mergeCell ref="F20:G20"/>
    <mergeCell ref="J20:K20"/>
    <mergeCell ref="D33:K33"/>
    <mergeCell ref="B34:C34"/>
    <mergeCell ref="D34:K34"/>
    <mergeCell ref="B19:C19"/>
    <mergeCell ref="B20:C20"/>
    <mergeCell ref="H22:J22"/>
    <mergeCell ref="H20:I20"/>
  </mergeCells>
  <dataValidations count="4">
    <dataValidation type="list" allowBlank="1" showInputMessage="1" showErrorMessage="1" sqref="B30" xr:uid="{37BD0906-40CB-4D9C-BBD1-E739EAAB0EFD}">
      <formula1>$M$87:$M$90</formula1>
    </dataValidation>
    <dataValidation type="list" allowBlank="1" showInputMessage="1" showErrorMessage="1" sqref="B8" xr:uid="{5B2DEB81-8AE6-48E2-B512-7311A0E97D95}">
      <formula1>$P$87:$P$94</formula1>
    </dataValidation>
    <dataValidation type="list" allowBlank="1" showInputMessage="1" showErrorMessage="1" sqref="C16" xr:uid="{750E7427-B75C-44D7-B10C-21E6D81F3700}">
      <formula1>$M$100:$M$109</formula1>
    </dataValidation>
    <dataValidation type="list" allowBlank="1" showInputMessage="1" showErrorMessage="1" sqref="C15" xr:uid="{F845CE14-1B4E-4A8E-A6B9-19F2A54779DC}">
      <formula1>$M$100:$M$108</formula1>
    </dataValidation>
  </dataValidations>
  <pageMargins left="0.70866141732283472" right="0.70866141732283472" top="0.74803149606299213" bottom="0.74803149606299213" header="0.31496062992125984" footer="0.31496062992125984"/>
  <pageSetup paperSize="9" scale="78" fitToHeight="3"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1A74DCE-0481-4162-A198-6D8388C8569D}">
          <x14:formula1>
            <xm:f>Profesorado!$K$200:$K$201</xm:f>
          </x14:formula1>
          <xm:sqref>B5:C5</xm:sqref>
        </x14:dataValidation>
        <x14:dataValidation type="list" allowBlank="1" showInputMessage="1" showErrorMessage="1" xr:uid="{381EC98D-5799-4EA9-8FB9-2C1BF56D8544}">
          <x14:formula1>
            <xm:f>Profesorado!$M$188:$P$188</xm:f>
          </x14:formula1>
          <xm:sqref>B15:B16</xm:sqref>
        </x14:dataValidation>
        <x14:dataValidation type="list" allowBlank="1" showInputMessage="1" showErrorMessage="1" xr:uid="{7FB3ABE5-44BF-4D8C-B4EE-47AB0D015D01}">
          <x14:formula1>
            <xm:f>Profesorado!$M$185:$P$185</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329"/>
  <sheetViews>
    <sheetView topLeftCell="J189" zoomScale="145" zoomScaleNormal="145" workbookViewId="0">
      <selection activeCell="L204" sqref="L204"/>
    </sheetView>
  </sheetViews>
  <sheetFormatPr defaultColWidth="9.140625" defaultRowHeight="15" x14ac:dyDescent="0.25"/>
  <cols>
    <col min="1" max="1" width="34.42578125" customWidth="1"/>
    <col min="2" max="2" width="17.85546875" customWidth="1"/>
    <col min="3" max="3" width="13.42578125" customWidth="1"/>
    <col min="4" max="4" width="14" customWidth="1"/>
    <col min="5" max="5" width="14.140625" customWidth="1"/>
    <col min="6" max="6" width="10.5703125" customWidth="1"/>
    <col min="7" max="7" width="11.5703125" customWidth="1"/>
    <col min="8" max="8" width="11" customWidth="1"/>
    <col min="9" max="9" width="16.85546875" customWidth="1"/>
    <col min="10" max="10" width="14.140625" customWidth="1"/>
    <col min="11" max="11" width="13.140625" customWidth="1"/>
    <col min="12" max="12" width="36.85546875" customWidth="1"/>
    <col min="13" max="13" width="9.140625" hidden="1" customWidth="1"/>
    <col min="14" max="14" width="5.85546875" hidden="1" customWidth="1"/>
    <col min="15" max="15" width="9.42578125" hidden="1" customWidth="1"/>
    <col min="16" max="16" width="7.42578125" hidden="1" customWidth="1"/>
    <col min="17" max="17" width="9.140625" hidden="1" customWidth="1"/>
    <col min="18" max="18" width="7.42578125" hidden="1" customWidth="1"/>
    <col min="19" max="52" width="9.140625" hidden="1" customWidth="1"/>
  </cols>
  <sheetData>
    <row r="1" spans="1:12" x14ac:dyDescent="0.25">
      <c r="A1" s="199" t="s">
        <v>59</v>
      </c>
      <c r="B1" s="199"/>
      <c r="C1" s="199"/>
      <c r="D1" s="199"/>
      <c r="E1" s="199"/>
      <c r="F1" s="199"/>
      <c r="G1" s="199"/>
      <c r="H1" s="199"/>
      <c r="I1" s="199"/>
      <c r="J1" s="199"/>
    </row>
    <row r="2" spans="1:12" ht="4.5" customHeight="1" x14ac:dyDescent="0.25"/>
    <row r="3" spans="1:12" ht="4.5" customHeight="1" x14ac:dyDescent="0.25"/>
    <row r="4" spans="1:12" x14ac:dyDescent="0.25">
      <c r="A4" s="71" t="s">
        <v>33</v>
      </c>
      <c r="B4" s="209">
        <f>'Datos Estudio'!B6</f>
        <v>0</v>
      </c>
      <c r="C4" s="209"/>
      <c r="D4" s="209"/>
      <c r="E4" s="209"/>
      <c r="F4" s="209"/>
      <c r="G4" s="209"/>
      <c r="H4" s="209"/>
      <c r="I4" s="209"/>
      <c r="J4" s="210"/>
    </row>
    <row r="5" spans="1:12" x14ac:dyDescent="0.25">
      <c r="A5" s="71" t="s">
        <v>34</v>
      </c>
      <c r="B5" s="110">
        <f>'Datos Estudio'!B7</f>
        <v>0</v>
      </c>
      <c r="C5" s="2"/>
      <c r="D5" s="2"/>
      <c r="E5" s="2"/>
      <c r="F5" s="2"/>
      <c r="G5" s="2"/>
      <c r="H5" s="2"/>
      <c r="I5" s="2"/>
      <c r="J5" s="2"/>
    </row>
    <row r="6" spans="1:12" x14ac:dyDescent="0.25">
      <c r="A6" s="71" t="s">
        <v>60</v>
      </c>
      <c r="B6" s="110">
        <f>'Datos Estudio'!B10</f>
        <v>0</v>
      </c>
      <c r="C6" s="2"/>
      <c r="D6" s="2"/>
      <c r="E6" s="2"/>
      <c r="F6" s="2"/>
      <c r="G6" s="2"/>
      <c r="H6" s="2"/>
      <c r="I6" s="2"/>
      <c r="J6" s="2"/>
    </row>
    <row r="8" spans="1:12" x14ac:dyDescent="0.25">
      <c r="A8" s="72" t="s">
        <v>143</v>
      </c>
      <c r="B8" s="221"/>
      <c r="C8" s="221"/>
      <c r="D8" s="221"/>
      <c r="E8" s="221"/>
      <c r="F8" s="221"/>
      <c r="G8" s="221"/>
      <c r="H8" s="221"/>
      <c r="I8" s="221"/>
      <c r="J8" s="222"/>
    </row>
    <row r="9" spans="1:12" x14ac:dyDescent="0.25">
      <c r="A9" s="42" t="s">
        <v>37</v>
      </c>
      <c r="B9" s="111"/>
      <c r="C9" s="2"/>
      <c r="D9" s="19"/>
      <c r="E9" s="19"/>
      <c r="F9" s="2"/>
      <c r="G9" s="2"/>
      <c r="H9" s="21"/>
      <c r="I9" s="21"/>
      <c r="J9" s="22"/>
    </row>
    <row r="10" spans="1:12" x14ac:dyDescent="0.25">
      <c r="A10" s="43" t="s">
        <v>61</v>
      </c>
      <c r="B10" s="111" t="s">
        <v>94</v>
      </c>
      <c r="C10" s="19"/>
      <c r="D10" s="19"/>
      <c r="E10" s="19"/>
      <c r="F10" s="2"/>
      <c r="G10" s="2"/>
      <c r="H10" s="2"/>
      <c r="I10" s="2"/>
      <c r="J10" s="3"/>
    </row>
    <row r="11" spans="1:12" x14ac:dyDescent="0.25">
      <c r="A11" s="85" t="s">
        <v>62</v>
      </c>
      <c r="B11" s="108"/>
      <c r="C11" s="205" t="s">
        <v>63</v>
      </c>
      <c r="D11" s="206"/>
      <c r="E11" s="112"/>
      <c r="F11" s="125"/>
      <c r="G11" s="2"/>
      <c r="H11" s="2"/>
      <c r="I11" s="2"/>
      <c r="J11" s="3"/>
    </row>
    <row r="12" spans="1:12" x14ac:dyDescent="0.25">
      <c r="A12" s="44" t="s">
        <v>64</v>
      </c>
      <c r="B12" s="203" t="s">
        <v>0</v>
      </c>
      <c r="C12" s="204"/>
      <c r="D12" s="19"/>
      <c r="E12" s="19"/>
      <c r="F12" s="19"/>
      <c r="G12" s="19"/>
      <c r="H12" s="19"/>
      <c r="I12" s="19"/>
      <c r="J12" s="20"/>
    </row>
    <row r="13" spans="1:12" x14ac:dyDescent="0.25">
      <c r="A13" s="36" t="s">
        <v>65</v>
      </c>
      <c r="B13" s="109" t="s">
        <v>94</v>
      </c>
      <c r="C13" s="207" t="s">
        <v>71</v>
      </c>
      <c r="D13" s="208"/>
      <c r="E13" s="208"/>
      <c r="F13" s="208"/>
      <c r="G13" s="208"/>
      <c r="H13" s="208"/>
      <c r="I13" s="223"/>
      <c r="J13" s="224"/>
      <c r="L13" t="s">
        <v>0</v>
      </c>
    </row>
    <row r="14" spans="1:12" s="1" customFormat="1" ht="81" customHeight="1" x14ac:dyDescent="0.25">
      <c r="A14" s="86" t="s">
        <v>137</v>
      </c>
      <c r="B14" s="45" t="s">
        <v>66</v>
      </c>
      <c r="C14" s="46" t="s">
        <v>67</v>
      </c>
      <c r="D14" s="46" t="s">
        <v>68</v>
      </c>
      <c r="E14" s="46" t="s">
        <v>69</v>
      </c>
      <c r="F14" s="46" t="s">
        <v>138</v>
      </c>
      <c r="G14" s="46" t="s">
        <v>139</v>
      </c>
      <c r="H14" s="46" t="s">
        <v>122</v>
      </c>
      <c r="I14" s="47" t="s">
        <v>73</v>
      </c>
      <c r="J14" s="87" t="s">
        <v>70</v>
      </c>
    </row>
    <row r="15" spans="1:12" x14ac:dyDescent="0.25">
      <c r="A15" s="113"/>
      <c r="B15" s="114"/>
      <c r="C15" s="114"/>
      <c r="D15" s="114"/>
      <c r="E15" s="115"/>
      <c r="F15" s="115"/>
      <c r="G15" s="115"/>
      <c r="H15" s="115"/>
      <c r="I15" s="116"/>
      <c r="J15" s="117" t="s">
        <v>0</v>
      </c>
    </row>
    <row r="16" spans="1:12" x14ac:dyDescent="0.25">
      <c r="A16" s="113"/>
      <c r="B16" s="114"/>
      <c r="C16" s="114"/>
      <c r="D16" s="114"/>
      <c r="E16" s="115"/>
      <c r="F16" s="115"/>
      <c r="G16" s="115"/>
      <c r="H16" s="115"/>
      <c r="I16" s="116" t="s">
        <v>0</v>
      </c>
      <c r="J16" s="117"/>
    </row>
    <row r="17" spans="1:10" x14ac:dyDescent="0.25">
      <c r="A17" s="113"/>
      <c r="B17" s="114"/>
      <c r="C17" s="114"/>
      <c r="D17" s="114"/>
      <c r="E17" s="115" t="s">
        <v>0</v>
      </c>
      <c r="F17" s="115" t="s">
        <v>0</v>
      </c>
      <c r="G17" s="115" t="s">
        <v>0</v>
      </c>
      <c r="H17" s="115" t="s">
        <v>0</v>
      </c>
      <c r="I17" s="116"/>
      <c r="J17" s="117"/>
    </row>
    <row r="18" spans="1:10" x14ac:dyDescent="0.25">
      <c r="A18" s="113"/>
      <c r="B18" s="114"/>
      <c r="C18" s="114"/>
      <c r="D18" s="114"/>
      <c r="E18" s="115"/>
      <c r="F18" s="115"/>
      <c r="G18" s="115"/>
      <c r="H18" s="115"/>
      <c r="I18" s="116"/>
      <c r="J18" s="117"/>
    </row>
    <row r="19" spans="1:10" x14ac:dyDescent="0.25">
      <c r="A19" s="118" t="s">
        <v>140</v>
      </c>
      <c r="B19" s="114"/>
      <c r="C19" s="114"/>
      <c r="D19" s="114"/>
      <c r="E19" s="115"/>
      <c r="F19" s="115"/>
      <c r="G19" s="115"/>
      <c r="H19" s="115"/>
      <c r="I19" s="116"/>
      <c r="J19" s="119"/>
    </row>
    <row r="20" spans="1:10" s="83" customFormat="1" x14ac:dyDescent="0.25">
      <c r="A20" s="120" t="s">
        <v>72</v>
      </c>
      <c r="B20" s="121">
        <f>SUM(C21:E21)</f>
        <v>0</v>
      </c>
      <c r="C20" s="122"/>
      <c r="D20" s="122"/>
      <c r="E20" s="124">
        <f>SUM(F21:H21)</f>
        <v>0</v>
      </c>
      <c r="F20" s="122">
        <f>SUM(F15:F19)</f>
        <v>0</v>
      </c>
      <c r="G20" s="122">
        <f>SUM(G15:G19)</f>
        <v>0</v>
      </c>
      <c r="H20" s="122">
        <f>SUM(H15:H19)</f>
        <v>0</v>
      </c>
      <c r="I20" s="122"/>
      <c r="J20" s="123" t="s">
        <v>0</v>
      </c>
    </row>
    <row r="21" spans="1:10" s="126" customFormat="1" x14ac:dyDescent="0.25">
      <c r="B21" s="127">
        <f>IF(B13="Virtual",B9,0)</f>
        <v>0</v>
      </c>
      <c r="C21" s="128">
        <f>SUMIF(B15:B19,"*",F15:F19)</f>
        <v>0</v>
      </c>
      <c r="D21" s="128">
        <f>SUMIF(B15:B19,"*",G15:G19)</f>
        <v>0</v>
      </c>
      <c r="E21" s="128">
        <f>SUMIF(B15:B19,"*",H15:H19)</f>
        <v>0</v>
      </c>
      <c r="F21" s="128">
        <f>SUMIF(E15:E19,"Doc*",F15:F19)</f>
        <v>0</v>
      </c>
      <c r="G21" s="128">
        <f>SUMIF(E15:E19,"Doc*",G15:G19)</f>
        <v>0</v>
      </c>
      <c r="H21" s="128">
        <f>SUMIF(E15:E19,"Doc*",H15:H19)</f>
        <v>0</v>
      </c>
    </row>
    <row r="22" spans="1:10" x14ac:dyDescent="0.25">
      <c r="A22" s="79"/>
    </row>
    <row r="26" spans="1:10" x14ac:dyDescent="0.25">
      <c r="A26" s="48" t="s">
        <v>93</v>
      </c>
      <c r="B26" s="49"/>
      <c r="C26" s="50"/>
    </row>
    <row r="27" spans="1:10" x14ac:dyDescent="0.25">
      <c r="A27" s="88" t="s">
        <v>74</v>
      </c>
      <c r="B27" s="63" t="s">
        <v>0</v>
      </c>
      <c r="C27" s="69">
        <f>F20</f>
        <v>0</v>
      </c>
      <c r="D27" t="s">
        <v>0</v>
      </c>
    </row>
    <row r="28" spans="1:10" x14ac:dyDescent="0.25">
      <c r="A28" s="64" t="s">
        <v>75</v>
      </c>
      <c r="B28" s="65" t="s">
        <v>0</v>
      </c>
      <c r="C28" s="70">
        <f>G20</f>
        <v>0</v>
      </c>
    </row>
    <row r="29" spans="1:10" x14ac:dyDescent="0.25">
      <c r="A29" s="64" t="s">
        <v>76</v>
      </c>
      <c r="B29" s="65" t="s">
        <v>0</v>
      </c>
      <c r="C29" s="70">
        <f>H20</f>
        <v>0</v>
      </c>
    </row>
    <row r="30" spans="1:10" x14ac:dyDescent="0.25">
      <c r="A30" s="64" t="s">
        <v>77</v>
      </c>
      <c r="B30" s="65"/>
      <c r="C30" s="70">
        <f>B20</f>
        <v>0</v>
      </c>
      <c r="D30" t="s">
        <v>0</v>
      </c>
    </row>
    <row r="31" spans="1:10" x14ac:dyDescent="0.25">
      <c r="A31" s="219" t="s">
        <v>78</v>
      </c>
      <c r="B31" s="220"/>
      <c r="C31" s="77" t="e">
        <f>C30/C36</f>
        <v>#DIV/0!</v>
      </c>
      <c r="D31" t="s">
        <v>0</v>
      </c>
    </row>
    <row r="32" spans="1:10" x14ac:dyDescent="0.25">
      <c r="A32" s="64" t="s">
        <v>79</v>
      </c>
      <c r="B32" s="66"/>
      <c r="C32" s="70">
        <f>E20</f>
        <v>0</v>
      </c>
      <c r="D32" t="s">
        <v>0</v>
      </c>
    </row>
    <row r="33" spans="1:9" ht="17.45" customHeight="1" x14ac:dyDescent="0.25">
      <c r="A33" s="217" t="s">
        <v>80</v>
      </c>
      <c r="B33" s="218"/>
      <c r="C33" s="84" t="s">
        <v>0</v>
      </c>
    </row>
    <row r="34" spans="1:9" x14ac:dyDescent="0.25">
      <c r="A34" s="67" t="s">
        <v>81</v>
      </c>
      <c r="B34" s="68"/>
      <c r="C34" s="78" t="e">
        <f>C32/C36</f>
        <v>#DIV/0!</v>
      </c>
      <c r="D34" t="s">
        <v>0</v>
      </c>
    </row>
    <row r="36" spans="1:9" x14ac:dyDescent="0.25">
      <c r="A36" s="51" t="s">
        <v>82</v>
      </c>
      <c r="B36" s="52"/>
      <c r="C36" s="53">
        <f>C27+C28+C29</f>
        <v>0</v>
      </c>
    </row>
    <row r="39" spans="1:9" x14ac:dyDescent="0.25">
      <c r="A39" s="196" t="s">
        <v>83</v>
      </c>
      <c r="B39" s="196"/>
      <c r="C39" s="196"/>
      <c r="D39" s="196"/>
      <c r="E39" s="196"/>
      <c r="F39" s="196"/>
      <c r="G39" s="196"/>
      <c r="H39" s="196"/>
      <c r="I39" s="196"/>
    </row>
    <row r="40" spans="1:9" x14ac:dyDescent="0.25">
      <c r="A40" s="24"/>
      <c r="B40" s="25"/>
      <c r="C40" s="26"/>
      <c r="E40" s="24"/>
      <c r="F40" s="25"/>
      <c r="G40" s="25"/>
      <c r="H40" s="25"/>
      <c r="I40" s="26"/>
    </row>
    <row r="41" spans="1:9" x14ac:dyDescent="0.25">
      <c r="A41" s="27"/>
      <c r="B41" s="28"/>
      <c r="C41" s="29"/>
      <c r="E41" s="27"/>
      <c r="F41" s="28"/>
      <c r="G41" s="28"/>
      <c r="H41" s="28"/>
      <c r="I41" s="29"/>
    </row>
    <row r="42" spans="1:9" x14ac:dyDescent="0.25">
      <c r="A42" s="27"/>
      <c r="B42" s="28"/>
      <c r="C42" s="29"/>
      <c r="E42" s="27"/>
      <c r="F42" s="28"/>
      <c r="G42" s="28"/>
      <c r="H42" s="28"/>
      <c r="I42" s="29"/>
    </row>
    <row r="43" spans="1:9" x14ac:dyDescent="0.25">
      <c r="A43" s="27"/>
      <c r="B43" s="28"/>
      <c r="C43" s="29"/>
      <c r="E43" s="27"/>
      <c r="F43" s="28"/>
      <c r="G43" s="28"/>
      <c r="H43" s="28"/>
      <c r="I43" s="29"/>
    </row>
    <row r="44" spans="1:9" x14ac:dyDescent="0.25">
      <c r="A44" s="27"/>
      <c r="B44" s="28"/>
      <c r="C44" s="29"/>
      <c r="E44" s="27"/>
      <c r="F44" s="28"/>
      <c r="G44" s="28"/>
      <c r="H44" s="28"/>
      <c r="I44" s="29"/>
    </row>
    <row r="45" spans="1:9" x14ac:dyDescent="0.25">
      <c r="A45" s="27"/>
      <c r="B45" s="28"/>
      <c r="C45" s="29"/>
      <c r="E45" s="27"/>
      <c r="F45" s="28"/>
      <c r="G45" s="28"/>
      <c r="H45" s="28"/>
      <c r="I45" s="29"/>
    </row>
    <row r="46" spans="1:9" x14ac:dyDescent="0.25">
      <c r="A46" s="27"/>
      <c r="B46" s="28"/>
      <c r="C46" s="29"/>
      <c r="E46" s="27"/>
      <c r="F46" s="28"/>
      <c r="G46" s="28"/>
      <c r="H46" s="28"/>
      <c r="I46" s="29"/>
    </row>
    <row r="47" spans="1:9" x14ac:dyDescent="0.25">
      <c r="A47" s="27"/>
      <c r="B47" s="28"/>
      <c r="C47" s="29"/>
      <c r="E47" s="27"/>
      <c r="F47" s="28"/>
      <c r="G47" s="28"/>
      <c r="H47" s="28"/>
      <c r="I47" s="29"/>
    </row>
    <row r="48" spans="1:9" x14ac:dyDescent="0.25">
      <c r="A48" s="27"/>
      <c r="B48" s="28"/>
      <c r="C48" s="29"/>
      <c r="E48" s="27"/>
      <c r="F48" s="28"/>
      <c r="G48" s="28"/>
      <c r="H48" s="28"/>
      <c r="I48" s="29"/>
    </row>
    <row r="49" spans="1:9" x14ac:dyDescent="0.25">
      <c r="A49" s="30"/>
      <c r="B49" s="31"/>
      <c r="C49" s="32"/>
      <c r="E49" s="30"/>
      <c r="F49" s="31"/>
      <c r="G49" s="31"/>
      <c r="H49" s="31"/>
      <c r="I49" s="32"/>
    </row>
    <row r="50" spans="1:9" x14ac:dyDescent="0.25">
      <c r="A50" s="195" t="s">
        <v>84</v>
      </c>
      <c r="B50" s="195"/>
      <c r="C50" s="195"/>
      <c r="D50" t="s">
        <v>0</v>
      </c>
      <c r="E50" s="54" t="s">
        <v>85</v>
      </c>
      <c r="F50" s="10"/>
      <c r="G50" s="10"/>
      <c r="H50" s="10"/>
      <c r="I50" s="10"/>
    </row>
    <row r="51" spans="1:9" x14ac:dyDescent="0.25">
      <c r="E51" s="55" t="s">
        <v>86</v>
      </c>
      <c r="F51" s="56"/>
      <c r="G51" s="56"/>
      <c r="H51" s="56"/>
      <c r="I51" s="57"/>
    </row>
    <row r="52" spans="1:9" x14ac:dyDescent="0.25">
      <c r="E52" s="58" t="s">
        <v>87</v>
      </c>
      <c r="F52" s="59"/>
      <c r="G52" s="59"/>
      <c r="H52" s="197"/>
      <c r="I52" s="198"/>
    </row>
    <row r="55" spans="1:9" x14ac:dyDescent="0.25">
      <c r="A55" s="211" t="s">
        <v>88</v>
      </c>
      <c r="B55" s="212"/>
      <c r="C55" s="212"/>
      <c r="D55" s="212"/>
      <c r="E55" s="212"/>
      <c r="F55" s="212"/>
      <c r="G55" s="212"/>
      <c r="H55" s="212"/>
      <c r="I55" s="213"/>
    </row>
    <row r="56" spans="1:9" x14ac:dyDescent="0.25">
      <c r="A56" s="214" t="s">
        <v>89</v>
      </c>
      <c r="B56" s="215"/>
      <c r="C56" s="215"/>
      <c r="D56" s="215"/>
      <c r="E56" s="215"/>
      <c r="F56" s="215"/>
      <c r="G56" s="215"/>
      <c r="H56" s="215"/>
      <c r="I56" s="216"/>
    </row>
    <row r="57" spans="1:9" x14ac:dyDescent="0.25">
      <c r="A57" s="192" t="s">
        <v>90</v>
      </c>
      <c r="B57" s="193"/>
      <c r="C57" s="193"/>
      <c r="D57" s="193"/>
      <c r="E57" s="193"/>
      <c r="F57" s="193"/>
      <c r="G57" s="193"/>
      <c r="H57" s="193"/>
      <c r="I57" s="194"/>
    </row>
    <row r="58" spans="1:9" x14ac:dyDescent="0.25">
      <c r="A58" s="17"/>
      <c r="B58" s="17"/>
      <c r="C58" s="17"/>
      <c r="D58" s="17"/>
      <c r="E58" s="17"/>
      <c r="F58" s="17"/>
      <c r="G58" s="17"/>
      <c r="H58" s="17"/>
      <c r="I58" s="17"/>
    </row>
    <row r="59" spans="1:9" x14ac:dyDescent="0.25">
      <c r="A59" s="200" t="s">
        <v>91</v>
      </c>
      <c r="B59" s="201"/>
      <c r="C59" s="201"/>
      <c r="D59" s="201"/>
      <c r="E59" s="201"/>
      <c r="F59" s="201"/>
      <c r="G59" s="201"/>
      <c r="H59" s="201"/>
      <c r="I59" s="202"/>
    </row>
    <row r="60" spans="1:9" x14ac:dyDescent="0.25">
      <c r="A60" s="189" t="s">
        <v>92</v>
      </c>
      <c r="B60" s="190"/>
      <c r="C60" s="190"/>
      <c r="D60" s="190"/>
      <c r="E60" s="190"/>
      <c r="F60" s="190"/>
      <c r="G60" s="190"/>
      <c r="H60" s="190"/>
      <c r="I60" s="191"/>
    </row>
    <row r="185" spans="13:29" x14ac:dyDescent="0.25">
      <c r="M185" t="s">
        <v>94</v>
      </c>
      <c r="N185" t="s">
        <v>16</v>
      </c>
      <c r="O185" t="s">
        <v>30</v>
      </c>
      <c r="P185" t="s">
        <v>111</v>
      </c>
      <c r="R185" t="s">
        <v>94</v>
      </c>
      <c r="S185" t="s">
        <v>112</v>
      </c>
      <c r="T185" t="s">
        <v>19</v>
      </c>
      <c r="U185" t="s">
        <v>113</v>
      </c>
      <c r="V185" t="s">
        <v>20</v>
      </c>
      <c r="W185" t="s">
        <v>114</v>
      </c>
      <c r="X185" t="s">
        <v>115</v>
      </c>
      <c r="Y185" t="s">
        <v>116</v>
      </c>
      <c r="Z185" t="s">
        <v>117</v>
      </c>
      <c r="AA185" t="s">
        <v>28</v>
      </c>
      <c r="AB185" t="s">
        <v>29</v>
      </c>
      <c r="AC185" t="s">
        <v>0</v>
      </c>
    </row>
    <row r="187" spans="13:29" x14ac:dyDescent="0.25">
      <c r="M187" t="s">
        <v>94</v>
      </c>
      <c r="N187" t="s">
        <v>95</v>
      </c>
      <c r="O187" t="s">
        <v>96</v>
      </c>
      <c r="P187" t="s">
        <v>97</v>
      </c>
      <c r="Q187" t="s">
        <v>98</v>
      </c>
      <c r="R187" t="s">
        <v>99</v>
      </c>
      <c r="S187" t="s">
        <v>100</v>
      </c>
      <c r="T187" t="s">
        <v>101</v>
      </c>
    </row>
    <row r="188" spans="13:29" x14ac:dyDescent="0.25">
      <c r="M188" t="s">
        <v>94</v>
      </c>
      <c r="N188" t="s">
        <v>18</v>
      </c>
      <c r="O188" t="s">
        <v>102</v>
      </c>
      <c r="P188" t="s">
        <v>103</v>
      </c>
      <c r="Q188" t="s">
        <v>0</v>
      </c>
      <c r="R188" t="s">
        <v>0</v>
      </c>
      <c r="S188" t="s">
        <v>0</v>
      </c>
      <c r="T188" t="s">
        <v>0</v>
      </c>
      <c r="U188" t="s">
        <v>0</v>
      </c>
    </row>
    <row r="189" spans="13:29" x14ac:dyDescent="0.25">
      <c r="M189" t="s">
        <v>94</v>
      </c>
      <c r="N189" t="s">
        <v>104</v>
      </c>
      <c r="O189" t="s">
        <v>105</v>
      </c>
      <c r="P189" t="s">
        <v>106</v>
      </c>
      <c r="Q189" t="s">
        <v>107</v>
      </c>
      <c r="R189" t="s">
        <v>108</v>
      </c>
      <c r="S189" t="s">
        <v>109</v>
      </c>
      <c r="T189" t="s">
        <v>110</v>
      </c>
    </row>
    <row r="197" spans="11:46" x14ac:dyDescent="0.25">
      <c r="M197" s="4" t="s">
        <v>8</v>
      </c>
      <c r="N197" s="4"/>
      <c r="O197" s="4"/>
      <c r="P197" s="4"/>
      <c r="Q197" s="4"/>
      <c r="R197" s="4"/>
      <c r="S197" s="4"/>
      <c r="T197" s="4"/>
      <c r="U197" s="4"/>
      <c r="V197" s="4"/>
      <c r="W197" s="4"/>
      <c r="X197" s="4"/>
      <c r="Y197" s="4"/>
      <c r="Z197" s="4"/>
      <c r="AA197" s="1"/>
      <c r="AB197" s="1"/>
      <c r="AC197" s="1"/>
      <c r="AD197" s="1"/>
      <c r="AE197" s="1"/>
      <c r="AF197" s="1"/>
      <c r="AG197" s="1"/>
      <c r="AH197" s="1"/>
      <c r="AI197" s="1"/>
      <c r="AJ197" s="1"/>
      <c r="AK197" s="1"/>
      <c r="AL197" s="1"/>
      <c r="AM197" s="1"/>
      <c r="AN197" s="1"/>
      <c r="AO197" s="1"/>
      <c r="AP197" s="1"/>
      <c r="AQ197" s="1"/>
      <c r="AR197" s="1"/>
      <c r="AS197" s="1"/>
      <c r="AT197" s="1"/>
    </row>
    <row r="198" spans="11:46" x14ac:dyDescent="0.25">
      <c r="M198" s="7"/>
      <c r="N198" s="7"/>
      <c r="O198" s="8"/>
      <c r="P198" s="7"/>
      <c r="Q198" s="8"/>
      <c r="R198" s="7"/>
      <c r="S198" s="8"/>
      <c r="T198" s="8"/>
      <c r="U198" s="8"/>
      <c r="V198" s="8"/>
      <c r="W198" s="8"/>
      <c r="X198" s="8"/>
      <c r="Y198" s="8"/>
      <c r="Z198" s="8"/>
      <c r="AC198" s="9">
        <f>IF(TRIM($B16)&lt;&gt;"",F16,0)</f>
        <v>0</v>
      </c>
      <c r="AD198" s="10"/>
      <c r="AE198" s="9">
        <f>IF(TRIM($B16)&lt;&gt;"",G16,0)</f>
        <v>0</v>
      </c>
      <c r="AF198" s="10"/>
      <c r="AG198" s="9">
        <f>IF(TRIM($B16)&lt;&gt;"",H16,0)</f>
        <v>0</v>
      </c>
      <c r="AH198" s="8"/>
      <c r="AI198" s="11">
        <f t="shared" ref="AI198:AK200" si="0">IF(ISNUMBER(FIND("doc",LOWER($E16))),F16,0)</f>
        <v>0</v>
      </c>
      <c r="AJ198" s="11">
        <f t="shared" si="0"/>
        <v>0</v>
      </c>
      <c r="AK198" s="11">
        <f t="shared" si="0"/>
        <v>0</v>
      </c>
      <c r="AL198" s="8"/>
      <c r="AM198" s="10">
        <f>SUM(AC198:AG198)</f>
        <v>0</v>
      </c>
      <c r="AN198" s="8"/>
      <c r="AO198" s="11">
        <f>AI198+AJ198+AK198</f>
        <v>0</v>
      </c>
      <c r="AS198" t="s">
        <v>17</v>
      </c>
    </row>
    <row r="199" spans="11:46" x14ac:dyDescent="0.25">
      <c r="M199" s="7"/>
      <c r="N199" s="7"/>
      <c r="O199" s="7"/>
      <c r="P199" s="7"/>
      <c r="Q199" s="8"/>
      <c r="R199" s="7"/>
      <c r="S199" s="8"/>
      <c r="T199" s="8"/>
      <c r="U199" s="8"/>
      <c r="V199" s="8"/>
      <c r="W199" s="8"/>
      <c r="X199" s="8"/>
      <c r="Y199" s="8"/>
      <c r="Z199" s="8"/>
      <c r="AC199" s="9">
        <f>IF(TRIM($B17)&lt;&gt;"",F17,0)</f>
        <v>0</v>
      </c>
      <c r="AD199" s="10"/>
      <c r="AE199" s="9">
        <f>IF(TRIM($B17)&lt;&gt;"",G17,0)</f>
        <v>0</v>
      </c>
      <c r="AF199" s="10"/>
      <c r="AG199" s="9">
        <f>IF(TRIM($B17)&lt;&gt;"",H17,0)</f>
        <v>0</v>
      </c>
      <c r="AH199" s="8"/>
      <c r="AI199" s="11">
        <f t="shared" si="0"/>
        <v>0</v>
      </c>
      <c r="AJ199" s="11">
        <f t="shared" si="0"/>
        <v>0</v>
      </c>
      <c r="AK199" s="11">
        <f t="shared" si="0"/>
        <v>0</v>
      </c>
      <c r="AL199" s="8"/>
      <c r="AM199" s="10">
        <f t="shared" ref="AM199:AM202" si="1">SUM(AC199:AG199)</f>
        <v>0</v>
      </c>
      <c r="AN199" s="8"/>
      <c r="AO199" s="11">
        <f t="shared" ref="AO199:AO202" si="2">AI199+AJ199+AK199</f>
        <v>0</v>
      </c>
      <c r="AS199" t="s">
        <v>9</v>
      </c>
    </row>
    <row r="200" spans="11:46" x14ac:dyDescent="0.25">
      <c r="K200" t="s">
        <v>125</v>
      </c>
      <c r="M200" s="7"/>
      <c r="N200" s="7"/>
      <c r="O200" s="8"/>
      <c r="P200" s="7"/>
      <c r="Q200" s="8"/>
      <c r="R200" s="7"/>
      <c r="S200" s="8"/>
      <c r="T200" s="8"/>
      <c r="U200" s="8"/>
      <c r="V200" s="8"/>
      <c r="W200" s="8"/>
      <c r="X200" s="8"/>
      <c r="Y200" s="8"/>
      <c r="Z200" s="8"/>
      <c r="AC200" s="9">
        <f>IF(TRIM($B18)&lt;&gt;"",F18,0)</f>
        <v>0</v>
      </c>
      <c r="AD200" s="10"/>
      <c r="AE200" s="9">
        <f>IF(TRIM($B18)&lt;&gt;"",G18,0)</f>
        <v>0</v>
      </c>
      <c r="AF200" s="10"/>
      <c r="AG200" s="9">
        <f>IF(TRIM($B18)&lt;&gt;"",H18,0)</f>
        <v>0</v>
      </c>
      <c r="AH200" s="8"/>
      <c r="AI200" s="11">
        <f t="shared" si="0"/>
        <v>0</v>
      </c>
      <c r="AJ200" s="11">
        <f t="shared" si="0"/>
        <v>0</v>
      </c>
      <c r="AK200" s="11">
        <f t="shared" si="0"/>
        <v>0</v>
      </c>
      <c r="AL200" s="8"/>
      <c r="AM200" s="10">
        <f t="shared" si="1"/>
        <v>0</v>
      </c>
      <c r="AN200" s="8"/>
      <c r="AO200" s="11">
        <f t="shared" si="2"/>
        <v>0</v>
      </c>
      <c r="AS200" t="s">
        <v>10</v>
      </c>
    </row>
    <row r="201" spans="11:46" x14ac:dyDescent="0.25">
      <c r="K201" t="s">
        <v>144</v>
      </c>
      <c r="M201" s="7"/>
      <c r="N201" s="7"/>
      <c r="O201" s="8"/>
      <c r="P201" s="7"/>
      <c r="Q201" s="8"/>
      <c r="R201" s="7"/>
      <c r="S201" s="8"/>
      <c r="T201" s="8"/>
      <c r="U201" s="8"/>
      <c r="V201" s="8"/>
      <c r="W201" s="8"/>
      <c r="X201" s="8"/>
      <c r="Y201" s="8"/>
      <c r="Z201" s="8"/>
      <c r="AC201" s="9">
        <f>IF(TRIM($B19)&lt;&gt;"",F19,0)</f>
        <v>0</v>
      </c>
      <c r="AD201" s="10"/>
      <c r="AE201" s="9">
        <f>IF(TRIM($B19)&lt;&gt;"",G19,0)</f>
        <v>0</v>
      </c>
      <c r="AF201" s="10"/>
      <c r="AG201" s="9">
        <f>IF(TRIM($B19)&lt;&gt;"",H19,0)</f>
        <v>0</v>
      </c>
      <c r="AH201" s="8"/>
      <c r="AI201" s="11">
        <f>IF(ISNUMBER(FIND("doc",LOWER(#REF!))),#REF!,0)</f>
        <v>0</v>
      </c>
      <c r="AJ201" s="11">
        <f>IF(ISNUMBER(FIND("doc",LOWER(#REF!))),#REF!,0)</f>
        <v>0</v>
      </c>
      <c r="AK201" s="11">
        <f>IF(ISNUMBER(FIND("doc",LOWER(#REF!))),#REF!,0)</f>
        <v>0</v>
      </c>
      <c r="AL201" s="8"/>
      <c r="AM201" s="10">
        <f t="shared" si="1"/>
        <v>0</v>
      </c>
      <c r="AN201" s="8"/>
      <c r="AO201" s="11">
        <f t="shared" si="2"/>
        <v>0</v>
      </c>
      <c r="AS201" t="s">
        <v>11</v>
      </c>
    </row>
    <row r="202" spans="11:46" x14ac:dyDescent="0.25">
      <c r="M202" s="7"/>
      <c r="N202" s="7"/>
      <c r="O202" s="8"/>
      <c r="P202" s="7"/>
      <c r="Q202" s="8"/>
      <c r="R202" s="7"/>
      <c r="S202" s="8"/>
      <c r="T202" s="8"/>
      <c r="U202" s="8"/>
      <c r="V202" s="8"/>
      <c r="W202" s="8"/>
      <c r="X202" s="8"/>
      <c r="Y202" s="8"/>
      <c r="Z202" s="8"/>
      <c r="AC202" s="9" t="e">
        <f>IF(TRIM(#REF!)&lt;&gt;"",#REF!,0)</f>
        <v>#REF!</v>
      </c>
      <c r="AD202" s="10"/>
      <c r="AE202" s="9" t="e">
        <f>IF(TRIM(#REF!)&lt;&gt;"",#REF!,0)</f>
        <v>#REF!</v>
      </c>
      <c r="AF202" s="10"/>
      <c r="AG202" s="9" t="e">
        <f>IF(TRIM(#REF!)&lt;&gt;"",#REF!,0)</f>
        <v>#REF!</v>
      </c>
      <c r="AH202" s="8"/>
      <c r="AI202" s="11">
        <f>IF(ISNUMBER(FIND("doc",LOWER(#REF!))),#REF!,0)</f>
        <v>0</v>
      </c>
      <c r="AJ202" s="11">
        <f>IF(ISNUMBER(FIND("doc",LOWER(#REF!))),#REF!,0)</f>
        <v>0</v>
      </c>
      <c r="AK202" s="11">
        <f>IF(ISNUMBER(FIND("doc",LOWER(#REF!))),#REF!,0)</f>
        <v>0</v>
      </c>
      <c r="AL202" s="8"/>
      <c r="AM202" s="10" t="e">
        <f t="shared" si="1"/>
        <v>#REF!</v>
      </c>
      <c r="AN202" s="8"/>
      <c r="AO202" s="11">
        <f t="shared" si="2"/>
        <v>0</v>
      </c>
      <c r="AS202" t="s">
        <v>12</v>
      </c>
    </row>
    <row r="203" spans="11:46" ht="24.75" x14ac:dyDescent="0.25">
      <c r="M203" s="5" t="s">
        <v>5</v>
      </c>
      <c r="N203" s="6">
        <f>F20</f>
        <v>0</v>
      </c>
      <c r="O203" s="5" t="s">
        <v>3</v>
      </c>
      <c r="P203" s="6">
        <f>G20</f>
        <v>0</v>
      </c>
      <c r="Q203" s="5" t="s">
        <v>4</v>
      </c>
      <c r="R203" s="6">
        <f>N203+P203</f>
        <v>0</v>
      </c>
      <c r="S203" s="5" t="s">
        <v>6</v>
      </c>
      <c r="T203" s="6">
        <f>H20</f>
        <v>0</v>
      </c>
      <c r="U203" s="5" t="s">
        <v>7</v>
      </c>
      <c r="V203" s="14">
        <f>R203+T203</f>
        <v>0</v>
      </c>
      <c r="W203" s="5" t="s">
        <v>1</v>
      </c>
      <c r="X203" s="13" t="e">
        <f>SUM(AM198:AM202)</f>
        <v>#REF!</v>
      </c>
      <c r="Y203" s="5" t="s">
        <v>2</v>
      </c>
      <c r="Z203" s="12">
        <f>SUM(AI198:AK202)</f>
        <v>0</v>
      </c>
      <c r="AS203" t="s">
        <v>13</v>
      </c>
    </row>
    <row r="204" spans="11:46" x14ac:dyDescent="0.25">
      <c r="AS204" t="s">
        <v>14</v>
      </c>
    </row>
    <row r="205" spans="11:46" x14ac:dyDescent="0.25">
      <c r="AS205" t="s">
        <v>15</v>
      </c>
    </row>
    <row r="211" spans="13:46" x14ac:dyDescent="0.25">
      <c r="M211" s="4" t="s">
        <v>8</v>
      </c>
      <c r="N211" s="4"/>
      <c r="O211" s="4"/>
      <c r="P211" s="4"/>
      <c r="Q211" s="4"/>
      <c r="R211" s="4"/>
      <c r="S211" s="4"/>
      <c r="T211" s="4"/>
      <c r="U211" s="4"/>
      <c r="V211" s="4"/>
      <c r="W211" s="4"/>
      <c r="X211" s="4"/>
      <c r="Y211" s="4"/>
      <c r="Z211" s="4"/>
      <c r="AA211" s="1"/>
      <c r="AB211" s="1"/>
      <c r="AC211" s="1"/>
      <c r="AD211" s="1"/>
      <c r="AE211" s="1"/>
      <c r="AF211" s="1"/>
      <c r="AG211" s="1"/>
      <c r="AH211" s="1"/>
      <c r="AI211" s="1"/>
      <c r="AJ211" s="1"/>
      <c r="AK211" s="1"/>
      <c r="AL211" s="1"/>
      <c r="AM211" s="1"/>
      <c r="AN211" s="1"/>
      <c r="AO211" s="1"/>
      <c r="AP211" s="1"/>
      <c r="AQ211" s="1"/>
      <c r="AR211" s="1"/>
      <c r="AS211" s="1"/>
      <c r="AT211" s="1"/>
    </row>
    <row r="212" spans="13:46" x14ac:dyDescent="0.25">
      <c r="M212" s="7"/>
      <c r="N212" s="7"/>
      <c r="O212" s="8"/>
      <c r="P212" s="7"/>
      <c r="Q212" s="8"/>
      <c r="R212" s="7"/>
      <c r="S212" s="8"/>
      <c r="T212" s="8"/>
      <c r="U212" s="8"/>
      <c r="V212" s="8"/>
      <c r="W212" s="8"/>
      <c r="X212" s="8"/>
      <c r="Y212" s="8"/>
      <c r="Z212" s="8"/>
      <c r="AC212" s="9" t="e">
        <f>IF(TRIM(#REF!)&lt;&gt;"",#REF!,0)</f>
        <v>#REF!</v>
      </c>
      <c r="AD212" s="10"/>
      <c r="AE212" s="9" t="e">
        <f>IF(TRIM(#REF!)&lt;&gt;"",#REF!,0)</f>
        <v>#REF!</v>
      </c>
      <c r="AF212" s="10"/>
      <c r="AG212" s="9" t="e">
        <f>IF(TRIM(#REF!)&lt;&gt;"",#REF!,0)</f>
        <v>#REF!</v>
      </c>
      <c r="AH212" s="8"/>
      <c r="AI212" s="11">
        <f>IF(ISNUMBER(FIND("doc",LOWER(#REF!))),#REF!,0)</f>
        <v>0</v>
      </c>
      <c r="AJ212" s="11">
        <f>IF(ISNUMBER(FIND("doc",LOWER(#REF!))),#REF!,0)</f>
        <v>0</v>
      </c>
      <c r="AK212" s="11">
        <f>IF(ISNUMBER(FIND("doc",LOWER(#REF!))),#REF!,0)</f>
        <v>0</v>
      </c>
      <c r="AL212" s="8"/>
      <c r="AM212" s="10" t="e">
        <f>SUM(AC212:AG212)</f>
        <v>#REF!</v>
      </c>
      <c r="AN212" s="8"/>
      <c r="AO212" s="11">
        <f>AI212+AJ212+AK212</f>
        <v>0</v>
      </c>
    </row>
    <row r="213" spans="13:46" x14ac:dyDescent="0.25">
      <c r="M213" s="7"/>
      <c r="N213" s="7"/>
      <c r="O213" s="7"/>
      <c r="P213" s="7"/>
      <c r="Q213" s="8"/>
      <c r="R213" s="7"/>
      <c r="S213" s="8"/>
      <c r="T213" s="8"/>
      <c r="U213" s="8"/>
      <c r="V213" s="8"/>
      <c r="W213" s="8"/>
      <c r="X213" s="8"/>
      <c r="Y213" s="8"/>
      <c r="Z213" s="8"/>
      <c r="AC213" s="9" t="e">
        <f>IF(TRIM(#REF!)&lt;&gt;"",#REF!,0)</f>
        <v>#REF!</v>
      </c>
      <c r="AD213" s="9"/>
      <c r="AE213" s="9" t="e">
        <f>IF(TRIM(#REF!)&lt;&gt;"",#REF!,0)</f>
        <v>#REF!</v>
      </c>
      <c r="AF213" s="10"/>
      <c r="AG213" s="9" t="e">
        <f>IF(TRIM(#REF!)&lt;&gt;"",#REF!,0)</f>
        <v>#REF!</v>
      </c>
      <c r="AH213" s="8"/>
      <c r="AI213" s="11">
        <f>IF(ISNUMBER(FIND("doc",LOWER(#REF!))),#REF!,0)</f>
        <v>0</v>
      </c>
      <c r="AJ213" s="11">
        <f>IF(ISNUMBER(FIND("doc",LOWER(#REF!))),#REF!,0)</f>
        <v>0</v>
      </c>
      <c r="AK213" s="11">
        <f>IF(ISNUMBER(FIND("doc",LOWER(#REF!))),#REF!,0)</f>
        <v>0</v>
      </c>
      <c r="AL213" s="8"/>
      <c r="AM213" s="10" t="e">
        <f t="shared" ref="AM213:AM216" si="3">SUM(AC213:AG213)</f>
        <v>#REF!</v>
      </c>
      <c r="AN213" s="8"/>
      <c r="AO213" s="11">
        <f t="shared" ref="AO213:AO216" si="4">AI213+AJ213+AK213</f>
        <v>0</v>
      </c>
    </row>
    <row r="214" spans="13:46" x14ac:dyDescent="0.25">
      <c r="M214" s="7"/>
      <c r="N214" s="7"/>
      <c r="O214" s="8"/>
      <c r="P214" s="7"/>
      <c r="Q214" s="8"/>
      <c r="R214" s="7"/>
      <c r="S214" s="8"/>
      <c r="T214" s="8"/>
      <c r="U214" s="8"/>
      <c r="V214" s="8"/>
      <c r="W214" s="8"/>
      <c r="X214" s="8"/>
      <c r="Y214" s="8"/>
      <c r="Z214" s="8"/>
      <c r="AC214" s="9" t="e">
        <f>IF(TRIM(#REF!)&lt;&gt;"",#REF!,0)</f>
        <v>#REF!</v>
      </c>
      <c r="AD214" s="10"/>
      <c r="AE214" s="9" t="e">
        <f>IF(TRIM(#REF!)&lt;&gt;"",#REF!,0)</f>
        <v>#REF!</v>
      </c>
      <c r="AF214" s="10"/>
      <c r="AG214" s="9" t="e">
        <f>IF(TRIM(#REF!)&lt;&gt;"",#REF!,0)</f>
        <v>#REF!</v>
      </c>
      <c r="AH214" s="8"/>
      <c r="AI214" s="11">
        <f>IF(ISNUMBER(FIND("doc",LOWER(#REF!))),#REF!,0)</f>
        <v>0</v>
      </c>
      <c r="AJ214" s="11">
        <f>IF(ISNUMBER(FIND("doc",LOWER(#REF!))),#REF!,0)</f>
        <v>0</v>
      </c>
      <c r="AK214" s="11">
        <f>IF(ISNUMBER(FIND("doc",LOWER(#REF!))),#REF!,0)</f>
        <v>0</v>
      </c>
      <c r="AL214" s="8"/>
      <c r="AM214" s="10" t="e">
        <f t="shared" si="3"/>
        <v>#REF!</v>
      </c>
      <c r="AN214" s="8"/>
      <c r="AO214" s="11">
        <f t="shared" si="4"/>
        <v>0</v>
      </c>
    </row>
    <row r="215" spans="13:46" x14ac:dyDescent="0.25">
      <c r="M215" s="7"/>
      <c r="N215" s="7"/>
      <c r="O215" s="8"/>
      <c r="P215" s="7"/>
      <c r="Q215" s="8"/>
      <c r="R215" s="7"/>
      <c r="S215" s="8"/>
      <c r="T215" s="8"/>
      <c r="U215" s="8"/>
      <c r="V215" s="8"/>
      <c r="W215" s="8"/>
      <c r="X215" s="8"/>
      <c r="Y215" s="8"/>
      <c r="Z215" s="8"/>
      <c r="AC215" s="9" t="e">
        <f>IF(TRIM(#REF!)&lt;&gt;"",#REF!,0)</f>
        <v>#REF!</v>
      </c>
      <c r="AD215" s="10"/>
      <c r="AE215" s="9" t="e">
        <f>IF(TRIM(#REF!)&lt;&gt;"",#REF!,0)</f>
        <v>#REF!</v>
      </c>
      <c r="AF215" s="10"/>
      <c r="AG215" s="9" t="e">
        <f>IF(TRIM(#REF!)&lt;&gt;"",#REF!,0)</f>
        <v>#REF!</v>
      </c>
      <c r="AH215" s="8"/>
      <c r="AI215" s="11">
        <f>IF(ISNUMBER(FIND("doc",LOWER(#REF!))),#REF!,0)</f>
        <v>0</v>
      </c>
      <c r="AJ215" s="11">
        <f>IF(ISNUMBER(FIND("doc",LOWER(#REF!))),#REF!,0)</f>
        <v>0</v>
      </c>
      <c r="AK215" s="11">
        <f>IF(ISNUMBER(FIND("doc",LOWER(#REF!))),#REF!,0)</f>
        <v>0</v>
      </c>
      <c r="AL215" s="8"/>
      <c r="AM215" s="10" t="e">
        <f t="shared" si="3"/>
        <v>#REF!</v>
      </c>
      <c r="AN215" s="8"/>
      <c r="AO215" s="11">
        <f t="shared" si="4"/>
        <v>0</v>
      </c>
    </row>
    <row r="216" spans="13:46" x14ac:dyDescent="0.25">
      <c r="M216" s="7"/>
      <c r="N216" s="7"/>
      <c r="O216" s="8"/>
      <c r="P216" s="7"/>
      <c r="Q216" s="8"/>
      <c r="R216" s="7"/>
      <c r="S216" s="8"/>
      <c r="T216" s="8"/>
      <c r="U216" s="8"/>
      <c r="V216" s="8"/>
      <c r="W216" s="8"/>
      <c r="X216" s="8"/>
      <c r="Y216" s="8"/>
      <c r="Z216" s="8"/>
      <c r="AC216" s="9" t="e">
        <f>IF(TRIM(#REF!)&lt;&gt;"",#REF!,0)</f>
        <v>#REF!</v>
      </c>
      <c r="AD216" s="10"/>
      <c r="AE216" s="9" t="e">
        <f>IF(TRIM(#REF!)&lt;&gt;"",#REF!,0)</f>
        <v>#REF!</v>
      </c>
      <c r="AF216" s="10"/>
      <c r="AG216" s="9" t="e">
        <f>IF(TRIM(#REF!)&lt;&gt;"",#REF!,0)</f>
        <v>#REF!</v>
      </c>
      <c r="AH216" s="8"/>
      <c r="AI216" s="11">
        <f>IF(ISNUMBER(FIND("doc",LOWER(#REF!))),#REF!,0)</f>
        <v>0</v>
      </c>
      <c r="AJ216" s="11">
        <f>IF(ISNUMBER(FIND("doc",LOWER(#REF!))),#REF!,0)</f>
        <v>0</v>
      </c>
      <c r="AK216" s="11">
        <f>IF(ISNUMBER(FIND("doc",LOWER(#REF!))),#REF!,0)</f>
        <v>0</v>
      </c>
      <c r="AL216" s="8"/>
      <c r="AM216" s="10" t="e">
        <f t="shared" si="3"/>
        <v>#REF!</v>
      </c>
      <c r="AN216" s="8"/>
      <c r="AO216" s="11">
        <f t="shared" si="4"/>
        <v>0</v>
      </c>
    </row>
    <row r="217" spans="13:46" ht="24.75" x14ac:dyDescent="0.25">
      <c r="M217" s="5" t="s">
        <v>5</v>
      </c>
      <c r="N217" s="6" t="e">
        <f>#REF!</f>
        <v>#REF!</v>
      </c>
      <c r="O217" s="5" t="s">
        <v>3</v>
      </c>
      <c r="P217" s="6" t="e">
        <f>#REF!</f>
        <v>#REF!</v>
      </c>
      <c r="Q217" s="5" t="s">
        <v>4</v>
      </c>
      <c r="R217" s="6" t="e">
        <f>N217+P217</f>
        <v>#REF!</v>
      </c>
      <c r="S217" s="5" t="s">
        <v>6</v>
      </c>
      <c r="T217" s="6" t="e">
        <f>#REF!</f>
        <v>#REF!</v>
      </c>
      <c r="U217" s="5" t="s">
        <v>7</v>
      </c>
      <c r="V217" s="14" t="e">
        <f>R217+T217</f>
        <v>#REF!</v>
      </c>
      <c r="W217" s="5" t="s">
        <v>1</v>
      </c>
      <c r="X217" s="13" t="e">
        <f>SUM(AM212:AM216)</f>
        <v>#REF!</v>
      </c>
      <c r="Y217" s="5" t="s">
        <v>2</v>
      </c>
      <c r="Z217" s="12">
        <f>SUM(AI212:AK216)</f>
        <v>0</v>
      </c>
    </row>
    <row r="225" spans="13:46" x14ac:dyDescent="0.25">
      <c r="M225" s="4" t="s">
        <v>8</v>
      </c>
      <c r="N225" s="4"/>
      <c r="O225" s="4"/>
      <c r="P225" s="4"/>
      <c r="Q225" s="4"/>
      <c r="R225" s="4"/>
      <c r="S225" s="4"/>
      <c r="T225" s="4"/>
      <c r="U225" s="4"/>
      <c r="V225" s="4"/>
      <c r="W225" s="4"/>
      <c r="X225" s="4"/>
      <c r="Y225" s="4"/>
      <c r="Z225" s="4"/>
      <c r="AA225" s="1"/>
      <c r="AB225" s="1"/>
      <c r="AC225" s="1"/>
      <c r="AD225" s="1"/>
      <c r="AE225" s="1"/>
      <c r="AF225" s="1"/>
      <c r="AG225" s="1"/>
      <c r="AH225" s="1"/>
      <c r="AI225" s="1"/>
      <c r="AJ225" s="1"/>
      <c r="AK225" s="1"/>
      <c r="AL225" s="1"/>
      <c r="AM225" s="1"/>
      <c r="AN225" s="1"/>
      <c r="AO225" s="1"/>
      <c r="AP225" s="1"/>
      <c r="AQ225" s="1"/>
      <c r="AR225" s="1"/>
      <c r="AS225" s="1"/>
      <c r="AT225" s="1"/>
    </row>
    <row r="226" spans="13:46" x14ac:dyDescent="0.25">
      <c r="M226" s="7"/>
      <c r="N226" s="7"/>
      <c r="O226" s="8"/>
      <c r="P226" s="7"/>
      <c r="Q226" s="8"/>
      <c r="R226" s="7"/>
      <c r="S226" s="8"/>
      <c r="T226" s="8"/>
      <c r="U226" s="8"/>
      <c r="V226" s="8"/>
      <c r="W226" s="8"/>
      <c r="X226" s="8"/>
      <c r="Y226" s="8"/>
      <c r="Z226" s="8"/>
      <c r="AC226" s="9" t="e">
        <f>IF(TRIM(#REF!)&lt;&gt;"",#REF!,0)</f>
        <v>#REF!</v>
      </c>
      <c r="AD226" s="10"/>
      <c r="AE226" s="9" t="e">
        <f>IF(TRIM(#REF!)&lt;&gt;"",#REF!,0)</f>
        <v>#REF!</v>
      </c>
      <c r="AF226" s="10"/>
      <c r="AG226" s="9" t="e">
        <f>IF(TRIM(#REF!)&lt;&gt;"",#REF!,0)</f>
        <v>#REF!</v>
      </c>
      <c r="AH226" s="8"/>
      <c r="AI226" s="11">
        <f>IF(ISNUMBER(FIND("doc",LOWER(#REF!))),#REF!,0)</f>
        <v>0</v>
      </c>
      <c r="AJ226" s="11">
        <f>IF(ISNUMBER(FIND("doc",LOWER(#REF!))),#REF!,0)</f>
        <v>0</v>
      </c>
      <c r="AK226" s="11">
        <f>IF(ISNUMBER(FIND("doc",LOWER(#REF!))),#REF!,0)</f>
        <v>0</v>
      </c>
      <c r="AL226" s="8"/>
      <c r="AM226" s="10" t="e">
        <f>SUM(AC226:AG226)</f>
        <v>#REF!</v>
      </c>
      <c r="AN226" s="8"/>
      <c r="AO226" s="11">
        <f>AI226+AJ226+AK226</f>
        <v>0</v>
      </c>
    </row>
    <row r="227" spans="13:46" x14ac:dyDescent="0.25">
      <c r="M227" s="7"/>
      <c r="N227" s="7"/>
      <c r="O227" s="7"/>
      <c r="P227" s="7"/>
      <c r="Q227" s="8"/>
      <c r="R227" s="7"/>
      <c r="S227" s="8"/>
      <c r="T227" s="8"/>
      <c r="U227" s="8"/>
      <c r="V227" s="8"/>
      <c r="W227" s="8"/>
      <c r="X227" s="8"/>
      <c r="Y227" s="8"/>
      <c r="Z227" s="8"/>
      <c r="AC227" s="9" t="e">
        <f>IF(TRIM(#REF!)&lt;&gt;"",#REF!,0)</f>
        <v>#REF!</v>
      </c>
      <c r="AD227" s="9"/>
      <c r="AE227" s="9" t="e">
        <f>IF(TRIM(#REF!)&lt;&gt;"",#REF!,0)</f>
        <v>#REF!</v>
      </c>
      <c r="AF227" s="10"/>
      <c r="AG227" s="9" t="e">
        <f>IF(TRIM(#REF!)&lt;&gt;"",#REF!,0)</f>
        <v>#REF!</v>
      </c>
      <c r="AH227" s="8"/>
      <c r="AI227" s="11">
        <f>IF(ISNUMBER(FIND("doc",LOWER(#REF!))),#REF!,0)</f>
        <v>0</v>
      </c>
      <c r="AJ227" s="11">
        <f>IF(ISNUMBER(FIND("doc",LOWER(#REF!))),#REF!,0)</f>
        <v>0</v>
      </c>
      <c r="AK227" s="11">
        <f>IF(ISNUMBER(FIND("doc",LOWER(#REF!))),#REF!,0)</f>
        <v>0</v>
      </c>
      <c r="AL227" s="8"/>
      <c r="AM227" s="10" t="e">
        <f t="shared" ref="AM227:AM230" si="5">SUM(AC227:AG227)</f>
        <v>#REF!</v>
      </c>
      <c r="AN227" s="8"/>
      <c r="AO227" s="11">
        <f t="shared" ref="AO227:AO230" si="6">AI227+AJ227+AK227</f>
        <v>0</v>
      </c>
    </row>
    <row r="228" spans="13:46" x14ac:dyDescent="0.25">
      <c r="M228" s="7"/>
      <c r="N228" s="7"/>
      <c r="O228" s="8"/>
      <c r="P228" s="7"/>
      <c r="Q228" s="8"/>
      <c r="R228" s="7"/>
      <c r="S228" s="8"/>
      <c r="T228" s="8"/>
      <c r="U228" s="8"/>
      <c r="V228" s="8"/>
      <c r="W228" s="8"/>
      <c r="X228" s="8"/>
      <c r="Y228" s="8"/>
      <c r="Z228" s="8"/>
      <c r="AC228" s="9" t="e">
        <f>IF(TRIM(#REF!)&lt;&gt;"",#REF!,0)</f>
        <v>#REF!</v>
      </c>
      <c r="AD228" s="10"/>
      <c r="AE228" s="9" t="e">
        <f>IF(TRIM(#REF!)&lt;&gt;"",#REF!,0)</f>
        <v>#REF!</v>
      </c>
      <c r="AF228" s="10"/>
      <c r="AG228" s="9" t="e">
        <f>IF(TRIM(#REF!)&lt;&gt;"",#REF!,0)</f>
        <v>#REF!</v>
      </c>
      <c r="AH228" s="8"/>
      <c r="AI228" s="11">
        <f>IF(ISNUMBER(FIND("doc",LOWER(#REF!))),#REF!,0)</f>
        <v>0</v>
      </c>
      <c r="AJ228" s="11">
        <f>IF(ISNUMBER(FIND("doc",LOWER(#REF!))),#REF!,0)</f>
        <v>0</v>
      </c>
      <c r="AK228" s="11">
        <f>IF(ISNUMBER(FIND("doc",LOWER(#REF!))),#REF!,0)</f>
        <v>0</v>
      </c>
      <c r="AL228" s="8"/>
      <c r="AM228" s="10" t="e">
        <f t="shared" si="5"/>
        <v>#REF!</v>
      </c>
      <c r="AN228" s="8"/>
      <c r="AO228" s="11">
        <f t="shared" si="6"/>
        <v>0</v>
      </c>
    </row>
    <row r="229" spans="13:46" x14ac:dyDescent="0.25">
      <c r="M229" s="7"/>
      <c r="N229" s="7"/>
      <c r="O229" s="8"/>
      <c r="P229" s="7"/>
      <c r="Q229" s="8"/>
      <c r="R229" s="7"/>
      <c r="S229" s="8"/>
      <c r="T229" s="8"/>
      <c r="U229" s="8"/>
      <c r="V229" s="8"/>
      <c r="W229" s="8"/>
      <c r="X229" s="8"/>
      <c r="Y229" s="8"/>
      <c r="Z229" s="8"/>
      <c r="AC229" s="9" t="e">
        <f>IF(TRIM(#REF!)&lt;&gt;"",#REF!,0)</f>
        <v>#REF!</v>
      </c>
      <c r="AD229" s="10"/>
      <c r="AE229" s="9" t="e">
        <f>IF(TRIM(#REF!)&lt;&gt;"",#REF!,0)</f>
        <v>#REF!</v>
      </c>
      <c r="AF229" s="10"/>
      <c r="AG229" s="9" t="e">
        <f>IF(TRIM(#REF!)&lt;&gt;"",#REF!,0)</f>
        <v>#REF!</v>
      </c>
      <c r="AH229" s="8"/>
      <c r="AI229" s="11">
        <f>IF(ISNUMBER(FIND("doc",LOWER(#REF!))),#REF!,0)</f>
        <v>0</v>
      </c>
      <c r="AJ229" s="11">
        <f>IF(ISNUMBER(FIND("doc",LOWER(#REF!))),#REF!,0)</f>
        <v>0</v>
      </c>
      <c r="AK229" s="11">
        <f>IF(ISNUMBER(FIND("doc",LOWER(#REF!))),#REF!,0)</f>
        <v>0</v>
      </c>
      <c r="AL229" s="8"/>
      <c r="AM229" s="10" t="e">
        <f t="shared" si="5"/>
        <v>#REF!</v>
      </c>
      <c r="AN229" s="8"/>
      <c r="AO229" s="11">
        <f t="shared" si="6"/>
        <v>0</v>
      </c>
    </row>
    <row r="230" spans="13:46" x14ac:dyDescent="0.25">
      <c r="M230" s="7"/>
      <c r="N230" s="7"/>
      <c r="O230" s="8"/>
      <c r="P230" s="7"/>
      <c r="Q230" s="8"/>
      <c r="R230" s="7"/>
      <c r="S230" s="8"/>
      <c r="T230" s="8"/>
      <c r="U230" s="8"/>
      <c r="V230" s="8"/>
      <c r="W230" s="8"/>
      <c r="X230" s="8"/>
      <c r="Y230" s="8"/>
      <c r="Z230" s="8"/>
      <c r="AC230" s="9" t="e">
        <f>IF(TRIM(#REF!)&lt;&gt;"",#REF!,0)</f>
        <v>#REF!</v>
      </c>
      <c r="AD230" s="10"/>
      <c r="AE230" s="9" t="e">
        <f>IF(TRIM(#REF!)&lt;&gt;"",#REF!,0)</f>
        <v>#REF!</v>
      </c>
      <c r="AF230" s="10"/>
      <c r="AG230" s="9" t="e">
        <f>IF(TRIM(#REF!)&lt;&gt;"",#REF!,0)</f>
        <v>#REF!</v>
      </c>
      <c r="AH230" s="8"/>
      <c r="AI230" s="11">
        <f>IF(ISNUMBER(FIND("doc",LOWER(#REF!))),#REF!,0)</f>
        <v>0</v>
      </c>
      <c r="AJ230" s="11">
        <f>IF(ISNUMBER(FIND("doc",LOWER(#REF!))),#REF!,0)</f>
        <v>0</v>
      </c>
      <c r="AK230" s="11">
        <f>IF(ISNUMBER(FIND("doc",LOWER(#REF!))),#REF!,0)</f>
        <v>0</v>
      </c>
      <c r="AL230" s="8"/>
      <c r="AM230" s="10" t="e">
        <f t="shared" si="5"/>
        <v>#REF!</v>
      </c>
      <c r="AN230" s="8"/>
      <c r="AO230" s="11">
        <f t="shared" si="6"/>
        <v>0</v>
      </c>
    </row>
    <row r="231" spans="13:46" ht="24.75" x14ac:dyDescent="0.25">
      <c r="M231" s="5" t="s">
        <v>5</v>
      </c>
      <c r="N231" s="6" t="e">
        <f>#REF!</f>
        <v>#REF!</v>
      </c>
      <c r="O231" s="5" t="s">
        <v>3</v>
      </c>
      <c r="P231" s="6" t="e">
        <f>#REF!</f>
        <v>#REF!</v>
      </c>
      <c r="Q231" s="5" t="s">
        <v>4</v>
      </c>
      <c r="R231" s="6" t="e">
        <f>N231+P231</f>
        <v>#REF!</v>
      </c>
      <c r="S231" s="5" t="s">
        <v>6</v>
      </c>
      <c r="T231" s="6" t="e">
        <f>#REF!</f>
        <v>#REF!</v>
      </c>
      <c r="U231" s="5" t="s">
        <v>7</v>
      </c>
      <c r="V231" s="14" t="e">
        <f>R231+T231</f>
        <v>#REF!</v>
      </c>
      <c r="W231" s="5" t="s">
        <v>1</v>
      </c>
      <c r="X231" s="13" t="e">
        <f>SUM(AM226:AM230)</f>
        <v>#REF!</v>
      </c>
      <c r="Y231" s="5" t="s">
        <v>2</v>
      </c>
      <c r="Z231" s="12">
        <f>SUM(AI226:AK230)</f>
        <v>0</v>
      </c>
    </row>
    <row r="239" spans="13:46" x14ac:dyDescent="0.25">
      <c r="M239" s="4" t="s">
        <v>8</v>
      </c>
      <c r="N239" s="4"/>
      <c r="O239" s="4"/>
      <c r="P239" s="4"/>
      <c r="Q239" s="4"/>
      <c r="R239" s="4"/>
      <c r="S239" s="4"/>
      <c r="T239" s="4"/>
      <c r="U239" s="4"/>
      <c r="V239" s="4"/>
      <c r="W239" s="4"/>
      <c r="X239" s="4"/>
      <c r="Y239" s="4"/>
      <c r="Z239" s="4"/>
      <c r="AA239" s="1"/>
      <c r="AB239" s="1"/>
      <c r="AC239" s="1"/>
      <c r="AD239" s="1"/>
      <c r="AE239" s="1"/>
      <c r="AF239" s="1"/>
      <c r="AG239" s="1"/>
      <c r="AH239" s="1"/>
      <c r="AI239" s="1"/>
      <c r="AJ239" s="1"/>
      <c r="AK239" s="1"/>
      <c r="AL239" s="1"/>
      <c r="AM239" s="1"/>
      <c r="AN239" s="1"/>
      <c r="AO239" s="1"/>
      <c r="AP239" s="1"/>
      <c r="AQ239" s="1"/>
      <c r="AR239" s="1"/>
      <c r="AS239" s="1"/>
      <c r="AT239" s="1"/>
    </row>
    <row r="240" spans="13:46" x14ac:dyDescent="0.25">
      <c r="M240" s="7"/>
      <c r="N240" s="7"/>
      <c r="O240" s="8"/>
      <c r="P240" s="7"/>
      <c r="Q240" s="8"/>
      <c r="R240" s="7"/>
      <c r="S240" s="8"/>
      <c r="T240" s="8"/>
      <c r="U240" s="8"/>
      <c r="V240" s="8"/>
      <c r="W240" s="8"/>
      <c r="X240" s="8"/>
      <c r="Y240" s="8"/>
      <c r="Z240" s="8"/>
      <c r="AC240" s="9" t="e">
        <f>IF(TRIM(#REF!)&lt;&gt;"",#REF!,0)</f>
        <v>#REF!</v>
      </c>
      <c r="AD240" s="10"/>
      <c r="AE240" s="9" t="e">
        <f>IF(TRIM(#REF!)&lt;&gt;"",#REF!,0)</f>
        <v>#REF!</v>
      </c>
      <c r="AF240" s="10"/>
      <c r="AG240" s="9" t="e">
        <f>IF(TRIM(#REF!)&lt;&gt;"",#REF!,0)</f>
        <v>#REF!</v>
      </c>
      <c r="AH240" s="8"/>
      <c r="AI240" s="11">
        <f>IF(ISNUMBER(FIND("doc",LOWER(#REF!))),#REF!,0)</f>
        <v>0</v>
      </c>
      <c r="AJ240" s="11">
        <f>IF(ISNUMBER(FIND("doc",LOWER(#REF!))),#REF!,0)</f>
        <v>0</v>
      </c>
      <c r="AK240" s="11">
        <f>IF(ISNUMBER(FIND("doc",LOWER(#REF!))),#REF!,0)</f>
        <v>0</v>
      </c>
      <c r="AL240" s="8"/>
      <c r="AM240" s="10" t="e">
        <f>SUM(AC240:AG240)</f>
        <v>#REF!</v>
      </c>
      <c r="AN240" s="8"/>
      <c r="AO240" s="11">
        <f>AI240+AJ240+AK240</f>
        <v>0</v>
      </c>
    </row>
    <row r="241" spans="13:46" x14ac:dyDescent="0.25">
      <c r="M241" s="7"/>
      <c r="N241" s="7"/>
      <c r="O241" s="7"/>
      <c r="P241" s="7"/>
      <c r="Q241" s="8"/>
      <c r="R241" s="7"/>
      <c r="S241" s="8"/>
      <c r="T241" s="8"/>
      <c r="U241" s="8"/>
      <c r="V241" s="8"/>
      <c r="W241" s="8"/>
      <c r="X241" s="8"/>
      <c r="Y241" s="8"/>
      <c r="Z241" s="8"/>
      <c r="AC241" s="9" t="e">
        <f>IF(TRIM(#REF!)&lt;&gt;"",#REF!,0)</f>
        <v>#REF!</v>
      </c>
      <c r="AD241" s="9"/>
      <c r="AE241" s="9" t="e">
        <f>IF(TRIM(#REF!)&lt;&gt;"",#REF!,0)</f>
        <v>#REF!</v>
      </c>
      <c r="AF241" s="10"/>
      <c r="AG241" s="9" t="e">
        <f>IF(TRIM(#REF!)&lt;&gt;"",#REF!,0)</f>
        <v>#REF!</v>
      </c>
      <c r="AH241" s="8"/>
      <c r="AI241" s="11">
        <f>IF(ISNUMBER(FIND("doc",LOWER(#REF!))),#REF!,0)</f>
        <v>0</v>
      </c>
      <c r="AJ241" s="11">
        <f>IF(ISNUMBER(FIND("doc",LOWER(#REF!))),#REF!,0)</f>
        <v>0</v>
      </c>
      <c r="AK241" s="11">
        <f>IF(ISNUMBER(FIND("doc",LOWER(#REF!))),#REF!,0)</f>
        <v>0</v>
      </c>
      <c r="AL241" s="8"/>
      <c r="AM241" s="10" t="e">
        <f t="shared" ref="AM241:AM244" si="7">SUM(AC241:AG241)</f>
        <v>#REF!</v>
      </c>
      <c r="AN241" s="8"/>
      <c r="AO241" s="11">
        <f t="shared" ref="AO241:AO244" si="8">AI241+AJ241+AK241</f>
        <v>0</v>
      </c>
    </row>
    <row r="242" spans="13:46" x14ac:dyDescent="0.25">
      <c r="M242" s="7"/>
      <c r="N242" s="7"/>
      <c r="O242" s="8"/>
      <c r="P242" s="7"/>
      <c r="Q242" s="8"/>
      <c r="R242" s="7"/>
      <c r="S242" s="8"/>
      <c r="T242" s="8"/>
      <c r="U242" s="8"/>
      <c r="V242" s="8"/>
      <c r="W242" s="8"/>
      <c r="X242" s="8"/>
      <c r="Y242" s="8"/>
      <c r="Z242" s="8"/>
      <c r="AC242" s="9" t="e">
        <f>IF(TRIM(#REF!)&lt;&gt;"",#REF!,0)</f>
        <v>#REF!</v>
      </c>
      <c r="AD242" s="10"/>
      <c r="AE242" s="9" t="e">
        <f>IF(TRIM(#REF!)&lt;&gt;"",#REF!,0)</f>
        <v>#REF!</v>
      </c>
      <c r="AF242" s="10"/>
      <c r="AG242" s="9" t="e">
        <f>IF(TRIM(#REF!)&lt;&gt;"",#REF!,0)</f>
        <v>#REF!</v>
      </c>
      <c r="AH242" s="8"/>
      <c r="AI242" s="11">
        <f>IF(ISNUMBER(FIND("doc",LOWER(#REF!))),#REF!,0)</f>
        <v>0</v>
      </c>
      <c r="AJ242" s="11">
        <f>IF(ISNUMBER(FIND("doc",LOWER(#REF!))),#REF!,0)</f>
        <v>0</v>
      </c>
      <c r="AK242" s="11">
        <f>IF(ISNUMBER(FIND("doc",LOWER(#REF!))),#REF!,0)</f>
        <v>0</v>
      </c>
      <c r="AL242" s="8"/>
      <c r="AM242" s="10" t="e">
        <f t="shared" si="7"/>
        <v>#REF!</v>
      </c>
      <c r="AN242" s="8"/>
      <c r="AO242" s="11">
        <f t="shared" si="8"/>
        <v>0</v>
      </c>
    </row>
    <row r="243" spans="13:46" x14ac:dyDescent="0.25">
      <c r="M243" s="7"/>
      <c r="N243" s="7"/>
      <c r="O243" s="8"/>
      <c r="P243" s="7"/>
      <c r="Q243" s="8"/>
      <c r="R243" s="7"/>
      <c r="S243" s="8"/>
      <c r="T243" s="8"/>
      <c r="U243" s="8"/>
      <c r="V243" s="8"/>
      <c r="W243" s="8"/>
      <c r="X243" s="8"/>
      <c r="Y243" s="8"/>
      <c r="Z243" s="8"/>
      <c r="AC243" s="9" t="e">
        <f>IF(TRIM(#REF!)&lt;&gt;"",#REF!,0)</f>
        <v>#REF!</v>
      </c>
      <c r="AD243" s="10"/>
      <c r="AE243" s="9" t="e">
        <f>IF(TRIM(#REF!)&lt;&gt;"",#REF!,0)</f>
        <v>#REF!</v>
      </c>
      <c r="AF243" s="10"/>
      <c r="AG243" s="9" t="e">
        <f>IF(TRIM(#REF!)&lt;&gt;"",#REF!,0)</f>
        <v>#REF!</v>
      </c>
      <c r="AH243" s="8"/>
      <c r="AI243" s="11">
        <f>IF(ISNUMBER(FIND("doc",LOWER(#REF!))),#REF!,0)</f>
        <v>0</v>
      </c>
      <c r="AJ243" s="11">
        <f>IF(ISNUMBER(FIND("doc",LOWER(#REF!))),#REF!,0)</f>
        <v>0</v>
      </c>
      <c r="AK243" s="11">
        <f>IF(ISNUMBER(FIND("doc",LOWER(#REF!))),#REF!,0)</f>
        <v>0</v>
      </c>
      <c r="AL243" s="8"/>
      <c r="AM243" s="10" t="e">
        <f t="shared" si="7"/>
        <v>#REF!</v>
      </c>
      <c r="AN243" s="8"/>
      <c r="AO243" s="11">
        <f t="shared" si="8"/>
        <v>0</v>
      </c>
    </row>
    <row r="244" spans="13:46" x14ac:dyDescent="0.25">
      <c r="M244" s="7"/>
      <c r="N244" s="7"/>
      <c r="O244" s="8"/>
      <c r="P244" s="7"/>
      <c r="Q244" s="8"/>
      <c r="R244" s="7"/>
      <c r="S244" s="8"/>
      <c r="T244" s="8"/>
      <c r="U244" s="8"/>
      <c r="V244" s="8"/>
      <c r="W244" s="8"/>
      <c r="X244" s="8"/>
      <c r="Y244" s="8"/>
      <c r="Z244" s="8"/>
      <c r="AC244" s="9" t="e">
        <f>IF(TRIM(#REF!)&lt;&gt;"",#REF!,0)</f>
        <v>#REF!</v>
      </c>
      <c r="AD244" s="10"/>
      <c r="AE244" s="9" t="e">
        <f>IF(TRIM(#REF!)&lt;&gt;"",#REF!,0)</f>
        <v>#REF!</v>
      </c>
      <c r="AF244" s="10"/>
      <c r="AG244" s="9" t="e">
        <f>IF(TRIM(#REF!)&lt;&gt;"",#REF!,0)</f>
        <v>#REF!</v>
      </c>
      <c r="AH244" s="8"/>
      <c r="AI244" s="11">
        <f>IF(ISNUMBER(FIND("doc",LOWER(#REF!))),#REF!,0)</f>
        <v>0</v>
      </c>
      <c r="AJ244" s="11">
        <f>IF(ISNUMBER(FIND("doc",LOWER(#REF!))),#REF!,0)</f>
        <v>0</v>
      </c>
      <c r="AK244" s="11">
        <f>IF(ISNUMBER(FIND("doc",LOWER(#REF!))),#REF!,0)</f>
        <v>0</v>
      </c>
      <c r="AL244" s="8"/>
      <c r="AM244" s="10" t="e">
        <f t="shared" si="7"/>
        <v>#REF!</v>
      </c>
      <c r="AN244" s="8"/>
      <c r="AO244" s="11">
        <f t="shared" si="8"/>
        <v>0</v>
      </c>
    </row>
    <row r="245" spans="13:46" ht="24.75" x14ac:dyDescent="0.25">
      <c r="M245" s="5" t="s">
        <v>5</v>
      </c>
      <c r="N245" s="6" t="e">
        <f>#REF!</f>
        <v>#REF!</v>
      </c>
      <c r="O245" s="5" t="s">
        <v>3</v>
      </c>
      <c r="P245" s="6" t="e">
        <f>#REF!</f>
        <v>#REF!</v>
      </c>
      <c r="Q245" s="5" t="s">
        <v>4</v>
      </c>
      <c r="R245" s="6" t="e">
        <f>N245+P245</f>
        <v>#REF!</v>
      </c>
      <c r="S245" s="5" t="s">
        <v>6</v>
      </c>
      <c r="T245" s="6" t="e">
        <f>#REF!</f>
        <v>#REF!</v>
      </c>
      <c r="U245" s="5" t="s">
        <v>7</v>
      </c>
      <c r="V245" s="14" t="e">
        <f>R245+T245</f>
        <v>#REF!</v>
      </c>
      <c r="W245" s="5" t="s">
        <v>1</v>
      </c>
      <c r="X245" s="13" t="e">
        <f>SUM(AM240:AM244)</f>
        <v>#REF!</v>
      </c>
      <c r="Y245" s="5" t="s">
        <v>2</v>
      </c>
      <c r="Z245" s="12">
        <f>SUM(AI240:AK244)</f>
        <v>0</v>
      </c>
    </row>
    <row r="253" spans="13:46" x14ac:dyDescent="0.25">
      <c r="M253" s="4" t="s">
        <v>8</v>
      </c>
      <c r="N253" s="4"/>
      <c r="O253" s="4"/>
      <c r="P253" s="4"/>
      <c r="Q253" s="4"/>
      <c r="R253" s="4"/>
      <c r="S253" s="4"/>
      <c r="T253" s="4"/>
      <c r="U253" s="4"/>
      <c r="V253" s="4"/>
      <c r="W253" s="4"/>
      <c r="X253" s="4"/>
      <c r="Y253" s="4"/>
      <c r="Z253" s="4"/>
      <c r="AA253" s="1"/>
      <c r="AB253" s="1"/>
      <c r="AC253" s="1"/>
      <c r="AD253" s="1"/>
      <c r="AE253" s="1"/>
      <c r="AF253" s="1"/>
      <c r="AG253" s="1"/>
      <c r="AH253" s="1"/>
      <c r="AI253" s="1"/>
      <c r="AJ253" s="1"/>
      <c r="AK253" s="1"/>
      <c r="AL253" s="1"/>
      <c r="AM253" s="1"/>
      <c r="AN253" s="1"/>
      <c r="AO253" s="1"/>
      <c r="AP253" s="1"/>
      <c r="AQ253" s="1"/>
      <c r="AR253" s="1"/>
      <c r="AS253" s="1"/>
      <c r="AT253" s="1"/>
    </row>
    <row r="254" spans="13:46" x14ac:dyDescent="0.25">
      <c r="M254" s="7"/>
      <c r="N254" s="7"/>
      <c r="O254" s="8"/>
      <c r="P254" s="7"/>
      <c r="Q254" s="8"/>
      <c r="R254" s="7"/>
      <c r="S254" s="8"/>
      <c r="T254" s="8"/>
      <c r="U254" s="8"/>
      <c r="V254" s="8"/>
      <c r="W254" s="8"/>
      <c r="X254" s="8"/>
      <c r="Y254" s="8"/>
      <c r="Z254" s="8"/>
      <c r="AC254" s="9" t="e">
        <f>IF(TRIM(#REF!)&lt;&gt;"",#REF!,0)</f>
        <v>#REF!</v>
      </c>
      <c r="AD254" s="10"/>
      <c r="AE254" s="9" t="e">
        <f>IF(TRIM(#REF!)&lt;&gt;"",#REF!,0)</f>
        <v>#REF!</v>
      </c>
      <c r="AF254" s="10"/>
      <c r="AG254" s="9" t="e">
        <f>IF(TRIM(#REF!)&lt;&gt;"",#REF!,0)</f>
        <v>#REF!</v>
      </c>
      <c r="AH254" s="8"/>
      <c r="AI254" s="11">
        <f>IF(ISNUMBER(FIND("doc",LOWER(#REF!))),#REF!,0)</f>
        <v>0</v>
      </c>
      <c r="AJ254" s="11">
        <f>IF(ISNUMBER(FIND("doc",LOWER(#REF!))),#REF!,0)</f>
        <v>0</v>
      </c>
      <c r="AK254" s="11">
        <f>IF(ISNUMBER(FIND("doc",LOWER(#REF!))),#REF!,0)</f>
        <v>0</v>
      </c>
      <c r="AL254" s="8"/>
      <c r="AM254" s="10" t="e">
        <f>SUM(AC254:AG254)</f>
        <v>#REF!</v>
      </c>
      <c r="AN254" s="8"/>
      <c r="AO254" s="11">
        <f>AI254+AJ254+AK254</f>
        <v>0</v>
      </c>
    </row>
    <row r="255" spans="13:46" x14ac:dyDescent="0.25">
      <c r="M255" s="7"/>
      <c r="N255" s="7"/>
      <c r="O255" s="7"/>
      <c r="P255" s="7"/>
      <c r="Q255" s="8"/>
      <c r="R255" s="7"/>
      <c r="S255" s="8"/>
      <c r="T255" s="8"/>
      <c r="U255" s="8"/>
      <c r="V255" s="8"/>
      <c r="W255" s="8"/>
      <c r="X255" s="8"/>
      <c r="Y255" s="8"/>
      <c r="Z255" s="8"/>
      <c r="AC255" s="9" t="e">
        <f>IF(TRIM(#REF!)&lt;&gt;"",#REF!,0)</f>
        <v>#REF!</v>
      </c>
      <c r="AD255" s="9"/>
      <c r="AE255" s="9" t="e">
        <f>IF(TRIM(#REF!)&lt;&gt;"",#REF!,0)</f>
        <v>#REF!</v>
      </c>
      <c r="AF255" s="10"/>
      <c r="AG255" s="9" t="e">
        <f>IF(TRIM(#REF!)&lt;&gt;"",#REF!,0)</f>
        <v>#REF!</v>
      </c>
      <c r="AH255" s="8"/>
      <c r="AI255" s="11">
        <f>IF(ISNUMBER(FIND("doc",LOWER(#REF!))),#REF!,0)</f>
        <v>0</v>
      </c>
      <c r="AJ255" s="11">
        <f>IF(ISNUMBER(FIND("doc",LOWER(#REF!))),#REF!,0)</f>
        <v>0</v>
      </c>
      <c r="AK255" s="11">
        <f>IF(ISNUMBER(FIND("doc",LOWER(#REF!))),#REF!,0)</f>
        <v>0</v>
      </c>
      <c r="AL255" s="8"/>
      <c r="AM255" s="10" t="e">
        <f t="shared" ref="AM255:AM258" si="9">SUM(AC255:AG255)</f>
        <v>#REF!</v>
      </c>
      <c r="AN255" s="8"/>
      <c r="AO255" s="11">
        <f t="shared" ref="AO255:AO258" si="10">AI255+AJ255+AK255</f>
        <v>0</v>
      </c>
    </row>
    <row r="256" spans="13:46" x14ac:dyDescent="0.25">
      <c r="M256" s="7"/>
      <c r="N256" s="7"/>
      <c r="O256" s="8"/>
      <c r="P256" s="7"/>
      <c r="Q256" s="8"/>
      <c r="R256" s="7"/>
      <c r="S256" s="8"/>
      <c r="T256" s="8"/>
      <c r="U256" s="8"/>
      <c r="V256" s="8"/>
      <c r="W256" s="8"/>
      <c r="X256" s="8"/>
      <c r="Y256" s="8"/>
      <c r="Z256" s="8"/>
      <c r="AC256" s="9" t="e">
        <f>IF(TRIM(#REF!)&lt;&gt;"",#REF!,0)</f>
        <v>#REF!</v>
      </c>
      <c r="AD256" s="10"/>
      <c r="AE256" s="9" t="e">
        <f>IF(TRIM(#REF!)&lt;&gt;"",#REF!,0)</f>
        <v>#REF!</v>
      </c>
      <c r="AF256" s="10"/>
      <c r="AG256" s="9" t="e">
        <f>IF(TRIM(#REF!)&lt;&gt;"",#REF!,0)</f>
        <v>#REF!</v>
      </c>
      <c r="AH256" s="8"/>
      <c r="AI256" s="11">
        <f>IF(ISNUMBER(FIND("doc",LOWER(#REF!))),#REF!,0)</f>
        <v>0</v>
      </c>
      <c r="AJ256" s="11">
        <f>IF(ISNUMBER(FIND("doc",LOWER(#REF!))),#REF!,0)</f>
        <v>0</v>
      </c>
      <c r="AK256" s="11">
        <f>IF(ISNUMBER(FIND("doc",LOWER(#REF!))),#REF!,0)</f>
        <v>0</v>
      </c>
      <c r="AL256" s="8"/>
      <c r="AM256" s="10" t="e">
        <f t="shared" si="9"/>
        <v>#REF!</v>
      </c>
      <c r="AN256" s="8"/>
      <c r="AO256" s="11">
        <f t="shared" si="10"/>
        <v>0</v>
      </c>
    </row>
    <row r="257" spans="13:46" x14ac:dyDescent="0.25">
      <c r="M257" s="7"/>
      <c r="N257" s="7"/>
      <c r="O257" s="8"/>
      <c r="P257" s="7"/>
      <c r="Q257" s="8"/>
      <c r="R257" s="7"/>
      <c r="S257" s="8"/>
      <c r="T257" s="8"/>
      <c r="U257" s="8"/>
      <c r="V257" s="8"/>
      <c r="W257" s="8"/>
      <c r="X257" s="8"/>
      <c r="Y257" s="8"/>
      <c r="Z257" s="8"/>
      <c r="AC257" s="9" t="e">
        <f>IF(TRIM(#REF!)&lt;&gt;"",#REF!,0)</f>
        <v>#REF!</v>
      </c>
      <c r="AD257" s="10"/>
      <c r="AE257" s="9" t="e">
        <f>IF(TRIM(#REF!)&lt;&gt;"",#REF!,0)</f>
        <v>#REF!</v>
      </c>
      <c r="AF257" s="10"/>
      <c r="AG257" s="9" t="e">
        <f>IF(TRIM(#REF!)&lt;&gt;"",#REF!,0)</f>
        <v>#REF!</v>
      </c>
      <c r="AH257" s="8"/>
      <c r="AI257" s="11">
        <f>IF(ISNUMBER(FIND("doc",LOWER(#REF!))),#REF!,0)</f>
        <v>0</v>
      </c>
      <c r="AJ257" s="11">
        <f>IF(ISNUMBER(FIND("doc",LOWER(#REF!))),#REF!,0)</f>
        <v>0</v>
      </c>
      <c r="AK257" s="11">
        <f>IF(ISNUMBER(FIND("doc",LOWER(#REF!))),#REF!,0)</f>
        <v>0</v>
      </c>
      <c r="AL257" s="8"/>
      <c r="AM257" s="10" t="e">
        <f t="shared" si="9"/>
        <v>#REF!</v>
      </c>
      <c r="AN257" s="8"/>
      <c r="AO257" s="11">
        <f t="shared" si="10"/>
        <v>0</v>
      </c>
    </row>
    <row r="258" spans="13:46" x14ac:dyDescent="0.25">
      <c r="M258" s="7"/>
      <c r="N258" s="7"/>
      <c r="O258" s="8"/>
      <c r="P258" s="7"/>
      <c r="Q258" s="8"/>
      <c r="R258" s="7"/>
      <c r="S258" s="8"/>
      <c r="T258" s="8"/>
      <c r="U258" s="8"/>
      <c r="V258" s="8"/>
      <c r="W258" s="8"/>
      <c r="X258" s="8"/>
      <c r="Y258" s="8"/>
      <c r="Z258" s="8"/>
      <c r="AC258" s="9" t="e">
        <f>IF(TRIM(#REF!)&lt;&gt;"",#REF!,0)</f>
        <v>#REF!</v>
      </c>
      <c r="AD258" s="10"/>
      <c r="AE258" s="9" t="e">
        <f>IF(TRIM(#REF!)&lt;&gt;"",#REF!,0)</f>
        <v>#REF!</v>
      </c>
      <c r="AF258" s="10"/>
      <c r="AG258" s="9" t="e">
        <f>IF(TRIM(#REF!)&lt;&gt;"",#REF!,0)</f>
        <v>#REF!</v>
      </c>
      <c r="AH258" s="8"/>
      <c r="AI258" s="11">
        <f>IF(ISNUMBER(FIND("doc",LOWER(#REF!))),#REF!,0)</f>
        <v>0</v>
      </c>
      <c r="AJ258" s="11">
        <f>IF(ISNUMBER(FIND("doc",LOWER(#REF!))),#REF!,0)</f>
        <v>0</v>
      </c>
      <c r="AK258" s="11">
        <f>IF(ISNUMBER(FIND("doc",LOWER(#REF!))),#REF!,0)</f>
        <v>0</v>
      </c>
      <c r="AL258" s="8"/>
      <c r="AM258" s="10" t="e">
        <f t="shared" si="9"/>
        <v>#REF!</v>
      </c>
      <c r="AN258" s="8"/>
      <c r="AO258" s="11">
        <f t="shared" si="10"/>
        <v>0</v>
      </c>
    </row>
    <row r="259" spans="13:46" ht="24.75" x14ac:dyDescent="0.25">
      <c r="M259" s="5" t="s">
        <v>5</v>
      </c>
      <c r="N259" s="6" t="e">
        <f>#REF!</f>
        <v>#REF!</v>
      </c>
      <c r="O259" s="5" t="s">
        <v>3</v>
      </c>
      <c r="P259" s="6" t="e">
        <f>#REF!</f>
        <v>#REF!</v>
      </c>
      <c r="Q259" s="5" t="s">
        <v>4</v>
      </c>
      <c r="R259" s="6" t="e">
        <f>N259+P259</f>
        <v>#REF!</v>
      </c>
      <c r="S259" s="5" t="s">
        <v>6</v>
      </c>
      <c r="T259" s="6" t="e">
        <f>#REF!</f>
        <v>#REF!</v>
      </c>
      <c r="U259" s="5" t="s">
        <v>7</v>
      </c>
      <c r="V259" s="14" t="e">
        <f>R259+T259</f>
        <v>#REF!</v>
      </c>
      <c r="W259" s="5" t="s">
        <v>1</v>
      </c>
      <c r="X259" s="13" t="e">
        <f>SUM(AM254:AM258)</f>
        <v>#REF!</v>
      </c>
      <c r="Y259" s="5" t="s">
        <v>2</v>
      </c>
      <c r="Z259" s="12">
        <f>SUM(AI254:AK258)</f>
        <v>0</v>
      </c>
    </row>
    <row r="267" spans="13:46" x14ac:dyDescent="0.25">
      <c r="M267" s="4" t="s">
        <v>8</v>
      </c>
      <c r="N267" s="4"/>
      <c r="O267" s="4"/>
      <c r="P267" s="4"/>
      <c r="Q267" s="4"/>
      <c r="R267" s="4"/>
      <c r="S267" s="4"/>
      <c r="T267" s="4"/>
      <c r="U267" s="4"/>
      <c r="V267" s="4"/>
      <c r="W267" s="4"/>
      <c r="X267" s="4"/>
      <c r="Y267" s="4"/>
      <c r="Z267" s="4"/>
      <c r="AA267" s="1"/>
      <c r="AB267" s="1"/>
      <c r="AC267" s="1"/>
      <c r="AD267" s="1"/>
      <c r="AE267" s="1"/>
      <c r="AF267" s="1"/>
      <c r="AG267" s="1"/>
      <c r="AH267" s="1"/>
      <c r="AI267" s="1"/>
      <c r="AJ267" s="1"/>
      <c r="AK267" s="1"/>
      <c r="AL267" s="1"/>
      <c r="AM267" s="1"/>
      <c r="AN267" s="1"/>
      <c r="AO267" s="1"/>
      <c r="AP267" s="1"/>
      <c r="AQ267" s="1"/>
      <c r="AR267" s="1"/>
      <c r="AS267" s="1"/>
      <c r="AT267" s="1"/>
    </row>
    <row r="268" spans="13:46" x14ac:dyDescent="0.25">
      <c r="M268" s="7"/>
      <c r="N268" s="7"/>
      <c r="O268" s="8"/>
      <c r="P268" s="7"/>
      <c r="Q268" s="8"/>
      <c r="R268" s="7"/>
      <c r="S268" s="8"/>
      <c r="T268" s="8"/>
      <c r="U268" s="8"/>
      <c r="V268" s="8"/>
      <c r="W268" s="8"/>
      <c r="X268" s="8"/>
      <c r="Y268" s="8"/>
      <c r="Z268" s="8"/>
      <c r="AC268" s="9" t="e">
        <f>IF(TRIM(#REF!)&lt;&gt;"",#REF!,0)</f>
        <v>#REF!</v>
      </c>
      <c r="AD268" s="10"/>
      <c r="AE268" s="9" t="e">
        <f>IF(TRIM(#REF!)&lt;&gt;"",#REF!,0)</f>
        <v>#REF!</v>
      </c>
      <c r="AF268" s="10"/>
      <c r="AG268" s="9" t="e">
        <f>IF(TRIM(#REF!)&lt;&gt;"",#REF!,0)</f>
        <v>#REF!</v>
      </c>
      <c r="AH268" s="8"/>
      <c r="AI268" s="11">
        <f>IF(ISNUMBER(FIND("doc",LOWER(#REF!))),#REF!,0)</f>
        <v>0</v>
      </c>
      <c r="AJ268" s="11">
        <f>IF(ISNUMBER(FIND("doc",LOWER(#REF!))),#REF!,0)</f>
        <v>0</v>
      </c>
      <c r="AK268" s="11">
        <f>IF(ISNUMBER(FIND("doc",LOWER(#REF!))),#REF!,0)</f>
        <v>0</v>
      </c>
      <c r="AL268" s="8"/>
      <c r="AM268" s="10" t="e">
        <f>SUM(AC268:AG268)</f>
        <v>#REF!</v>
      </c>
      <c r="AN268" s="8"/>
      <c r="AO268" s="11">
        <f>AI268+AJ268+AK268</f>
        <v>0</v>
      </c>
    </row>
    <row r="269" spans="13:46" x14ac:dyDescent="0.25">
      <c r="M269" s="7"/>
      <c r="N269" s="7"/>
      <c r="O269" s="7"/>
      <c r="P269" s="7"/>
      <c r="Q269" s="8"/>
      <c r="R269" s="7"/>
      <c r="S269" s="8"/>
      <c r="T269" s="8"/>
      <c r="U269" s="8"/>
      <c r="V269" s="8"/>
      <c r="W269" s="8"/>
      <c r="X269" s="8"/>
      <c r="Y269" s="8"/>
      <c r="Z269" s="8"/>
      <c r="AC269" s="9" t="e">
        <f>IF(TRIM(#REF!)&lt;&gt;"",#REF!,0)</f>
        <v>#REF!</v>
      </c>
      <c r="AD269" s="9"/>
      <c r="AE269" s="9" t="e">
        <f>IF(TRIM(#REF!)&lt;&gt;"",#REF!,0)</f>
        <v>#REF!</v>
      </c>
      <c r="AF269" s="10"/>
      <c r="AG269" s="9" t="e">
        <f>IF(TRIM(#REF!)&lt;&gt;"",#REF!,0)</f>
        <v>#REF!</v>
      </c>
      <c r="AH269" s="8"/>
      <c r="AI269" s="11">
        <f>IF(ISNUMBER(FIND("doc",LOWER(#REF!))),#REF!,0)</f>
        <v>0</v>
      </c>
      <c r="AJ269" s="11">
        <f>IF(ISNUMBER(FIND("doc",LOWER(#REF!))),#REF!,0)</f>
        <v>0</v>
      </c>
      <c r="AK269" s="11">
        <f>IF(ISNUMBER(FIND("doc",LOWER(#REF!))),#REF!,0)</f>
        <v>0</v>
      </c>
      <c r="AL269" s="8"/>
      <c r="AM269" s="10" t="e">
        <f t="shared" ref="AM269:AM272" si="11">SUM(AC269:AG269)</f>
        <v>#REF!</v>
      </c>
      <c r="AN269" s="8"/>
      <c r="AO269" s="11">
        <f t="shared" ref="AO269:AO272" si="12">AI269+AJ269+AK269</f>
        <v>0</v>
      </c>
    </row>
    <row r="270" spans="13:46" x14ac:dyDescent="0.25">
      <c r="M270" s="7"/>
      <c r="N270" s="7"/>
      <c r="O270" s="8"/>
      <c r="P270" s="7"/>
      <c r="Q270" s="8"/>
      <c r="R270" s="7"/>
      <c r="S270" s="8"/>
      <c r="T270" s="8"/>
      <c r="U270" s="8"/>
      <c r="V270" s="8"/>
      <c r="W270" s="8"/>
      <c r="X270" s="8"/>
      <c r="Y270" s="8"/>
      <c r="Z270" s="8"/>
      <c r="AC270" s="9" t="e">
        <f>IF(TRIM(#REF!)&lt;&gt;"",#REF!,0)</f>
        <v>#REF!</v>
      </c>
      <c r="AD270" s="10"/>
      <c r="AE270" s="9" t="e">
        <f>IF(TRIM(#REF!)&lt;&gt;"",#REF!,0)</f>
        <v>#REF!</v>
      </c>
      <c r="AF270" s="10"/>
      <c r="AG270" s="9" t="e">
        <f>IF(TRIM(#REF!)&lt;&gt;"",#REF!,0)</f>
        <v>#REF!</v>
      </c>
      <c r="AH270" s="8"/>
      <c r="AI270" s="11">
        <f>IF(ISNUMBER(FIND("doc",LOWER(#REF!))),#REF!,0)</f>
        <v>0</v>
      </c>
      <c r="AJ270" s="11">
        <f>IF(ISNUMBER(FIND("doc",LOWER(#REF!))),#REF!,0)</f>
        <v>0</v>
      </c>
      <c r="AK270" s="11">
        <f>IF(ISNUMBER(FIND("doc",LOWER(#REF!))),#REF!,0)</f>
        <v>0</v>
      </c>
      <c r="AL270" s="8"/>
      <c r="AM270" s="10" t="e">
        <f t="shared" si="11"/>
        <v>#REF!</v>
      </c>
      <c r="AN270" s="8"/>
      <c r="AO270" s="11">
        <f t="shared" si="12"/>
        <v>0</v>
      </c>
    </row>
    <row r="271" spans="13:46" x14ac:dyDescent="0.25">
      <c r="M271" s="7"/>
      <c r="N271" s="7"/>
      <c r="O271" s="8"/>
      <c r="P271" s="7"/>
      <c r="Q271" s="8"/>
      <c r="R271" s="7"/>
      <c r="S271" s="8"/>
      <c r="T271" s="8"/>
      <c r="U271" s="8"/>
      <c r="V271" s="8"/>
      <c r="W271" s="8"/>
      <c r="X271" s="8"/>
      <c r="Y271" s="8"/>
      <c r="Z271" s="8"/>
      <c r="AC271" s="9" t="e">
        <f>IF(TRIM(#REF!)&lt;&gt;"",#REF!,0)</f>
        <v>#REF!</v>
      </c>
      <c r="AD271" s="10"/>
      <c r="AE271" s="9" t="e">
        <f>IF(TRIM(#REF!)&lt;&gt;"",#REF!,0)</f>
        <v>#REF!</v>
      </c>
      <c r="AF271" s="10"/>
      <c r="AG271" s="9" t="e">
        <f>IF(TRIM(#REF!)&lt;&gt;"",#REF!,0)</f>
        <v>#REF!</v>
      </c>
      <c r="AH271" s="8"/>
      <c r="AI271" s="11">
        <f>IF(ISNUMBER(FIND("doc",LOWER(#REF!))),#REF!,0)</f>
        <v>0</v>
      </c>
      <c r="AJ271" s="11">
        <f>IF(ISNUMBER(FIND("doc",LOWER(#REF!))),#REF!,0)</f>
        <v>0</v>
      </c>
      <c r="AK271" s="11">
        <f>IF(ISNUMBER(FIND("doc",LOWER(#REF!))),#REF!,0)</f>
        <v>0</v>
      </c>
      <c r="AL271" s="8"/>
      <c r="AM271" s="10" t="e">
        <f t="shared" si="11"/>
        <v>#REF!</v>
      </c>
      <c r="AN271" s="8"/>
      <c r="AO271" s="11">
        <f t="shared" si="12"/>
        <v>0</v>
      </c>
    </row>
    <row r="272" spans="13:46" x14ac:dyDescent="0.25">
      <c r="M272" s="7"/>
      <c r="N272" s="7"/>
      <c r="O272" s="8"/>
      <c r="P272" s="7"/>
      <c r="Q272" s="8"/>
      <c r="R272" s="7"/>
      <c r="S272" s="8"/>
      <c r="T272" s="8"/>
      <c r="U272" s="8"/>
      <c r="V272" s="8"/>
      <c r="W272" s="8"/>
      <c r="X272" s="8"/>
      <c r="Y272" s="8"/>
      <c r="Z272" s="8"/>
      <c r="AC272" s="9" t="e">
        <f>IF(TRIM(#REF!)&lt;&gt;"",#REF!,0)</f>
        <v>#REF!</v>
      </c>
      <c r="AD272" s="10"/>
      <c r="AE272" s="9" t="e">
        <f>IF(TRIM(#REF!)&lt;&gt;"",#REF!,0)</f>
        <v>#REF!</v>
      </c>
      <c r="AF272" s="10"/>
      <c r="AG272" s="9" t="e">
        <f>IF(TRIM(#REF!)&lt;&gt;"",#REF!,0)</f>
        <v>#REF!</v>
      </c>
      <c r="AH272" s="8"/>
      <c r="AI272" s="11">
        <f>IF(ISNUMBER(FIND("doc",LOWER(#REF!))),#REF!,0)</f>
        <v>0</v>
      </c>
      <c r="AJ272" s="11">
        <f>IF(ISNUMBER(FIND("doc",LOWER(#REF!))),#REF!,0)</f>
        <v>0</v>
      </c>
      <c r="AK272" s="11">
        <f>IF(ISNUMBER(FIND("doc",LOWER(#REF!))),#REF!,0)</f>
        <v>0</v>
      </c>
      <c r="AL272" s="8"/>
      <c r="AM272" s="10" t="e">
        <f t="shared" si="11"/>
        <v>#REF!</v>
      </c>
      <c r="AN272" s="8"/>
      <c r="AO272" s="11">
        <f t="shared" si="12"/>
        <v>0</v>
      </c>
    </row>
    <row r="273" spans="13:46" ht="24.75" x14ac:dyDescent="0.25">
      <c r="M273" s="5" t="s">
        <v>5</v>
      </c>
      <c r="N273" s="6" t="e">
        <f>#REF!</f>
        <v>#REF!</v>
      </c>
      <c r="O273" s="5" t="s">
        <v>3</v>
      </c>
      <c r="P273" s="6" t="e">
        <f>#REF!</f>
        <v>#REF!</v>
      </c>
      <c r="Q273" s="5" t="s">
        <v>4</v>
      </c>
      <c r="R273" s="6" t="e">
        <f>N273+P273</f>
        <v>#REF!</v>
      </c>
      <c r="S273" s="5" t="s">
        <v>6</v>
      </c>
      <c r="T273" s="6" t="e">
        <f>#REF!</f>
        <v>#REF!</v>
      </c>
      <c r="U273" s="5" t="s">
        <v>7</v>
      </c>
      <c r="V273" s="14" t="e">
        <f>R273+T273</f>
        <v>#REF!</v>
      </c>
      <c r="W273" s="5" t="s">
        <v>1</v>
      </c>
      <c r="X273" s="13" t="e">
        <f>SUM(AM268:AM272)</f>
        <v>#REF!</v>
      </c>
      <c r="Y273" s="5" t="s">
        <v>2</v>
      </c>
      <c r="Z273" s="12">
        <f>SUM(AI268:AK272)</f>
        <v>0</v>
      </c>
    </row>
    <row r="281" spans="13:46" x14ac:dyDescent="0.25">
      <c r="M281" s="4" t="s">
        <v>8</v>
      </c>
      <c r="N281" s="4"/>
      <c r="O281" s="4"/>
      <c r="P281" s="4"/>
      <c r="Q281" s="4"/>
      <c r="R281" s="4"/>
      <c r="S281" s="4"/>
      <c r="T281" s="4"/>
      <c r="U281" s="4"/>
      <c r="V281" s="4"/>
      <c r="W281" s="4"/>
      <c r="X281" s="4"/>
      <c r="Y281" s="4"/>
      <c r="Z281" s="4"/>
      <c r="AA281" s="1"/>
      <c r="AB281" s="1"/>
      <c r="AC281" s="1"/>
      <c r="AD281" s="1"/>
      <c r="AE281" s="1"/>
      <c r="AF281" s="1"/>
      <c r="AG281" s="1"/>
      <c r="AH281" s="1"/>
      <c r="AI281" s="1"/>
      <c r="AJ281" s="1"/>
      <c r="AK281" s="1"/>
      <c r="AL281" s="1"/>
      <c r="AM281" s="1"/>
      <c r="AN281" s="1"/>
      <c r="AO281" s="1"/>
      <c r="AP281" s="1"/>
      <c r="AQ281" s="1"/>
      <c r="AR281" s="1"/>
      <c r="AS281" s="1"/>
      <c r="AT281" s="1"/>
    </row>
    <row r="282" spans="13:46" x14ac:dyDescent="0.25">
      <c r="M282" s="7"/>
      <c r="N282" s="7"/>
      <c r="O282" s="8"/>
      <c r="P282" s="7"/>
      <c r="Q282" s="8"/>
      <c r="R282" s="7"/>
      <c r="S282" s="8"/>
      <c r="T282" s="8"/>
      <c r="U282" s="8"/>
      <c r="V282" s="8"/>
      <c r="W282" s="8"/>
      <c r="X282" s="8"/>
      <c r="Y282" s="8"/>
      <c r="Z282" s="8"/>
      <c r="AC282" s="9" t="e">
        <f>IF(TRIM(#REF!)&lt;&gt;"",#REF!,0)</f>
        <v>#REF!</v>
      </c>
      <c r="AD282" s="10"/>
      <c r="AE282" s="9" t="e">
        <f>IF(TRIM(#REF!)&lt;&gt;"",#REF!,0)</f>
        <v>#REF!</v>
      </c>
      <c r="AF282" s="10"/>
      <c r="AG282" s="9" t="e">
        <f>IF(TRIM(#REF!)&lt;&gt;"",#REF!,0)</f>
        <v>#REF!</v>
      </c>
      <c r="AH282" s="8"/>
      <c r="AI282" s="11">
        <f>IF(ISNUMBER(FIND("doc",LOWER(#REF!))),#REF!,0)</f>
        <v>0</v>
      </c>
      <c r="AJ282" s="11">
        <f>IF(ISNUMBER(FIND("doc",LOWER(#REF!))),#REF!,0)</f>
        <v>0</v>
      </c>
      <c r="AK282" s="11">
        <f>IF(ISNUMBER(FIND("doc",LOWER(#REF!))),#REF!,0)</f>
        <v>0</v>
      </c>
      <c r="AL282" s="8"/>
      <c r="AM282" s="10" t="e">
        <f>SUM(AC282:AG282)</f>
        <v>#REF!</v>
      </c>
      <c r="AN282" s="8"/>
      <c r="AO282" s="11">
        <f>AI282+AJ282+AK282</f>
        <v>0</v>
      </c>
    </row>
    <row r="283" spans="13:46" x14ac:dyDescent="0.25">
      <c r="M283" s="7"/>
      <c r="N283" s="7"/>
      <c r="O283" s="7"/>
      <c r="P283" s="7"/>
      <c r="Q283" s="8"/>
      <c r="R283" s="7"/>
      <c r="S283" s="8"/>
      <c r="T283" s="8"/>
      <c r="U283" s="8"/>
      <c r="V283" s="8"/>
      <c r="W283" s="8"/>
      <c r="X283" s="8"/>
      <c r="Y283" s="8"/>
      <c r="Z283" s="8"/>
      <c r="AC283" s="9" t="e">
        <f>IF(TRIM(#REF!)&lt;&gt;"",#REF!,0)</f>
        <v>#REF!</v>
      </c>
      <c r="AD283" s="9"/>
      <c r="AE283" s="9" t="e">
        <f>IF(TRIM(#REF!)&lt;&gt;"",#REF!,0)</f>
        <v>#REF!</v>
      </c>
      <c r="AF283" s="10"/>
      <c r="AG283" s="9" t="e">
        <f>IF(TRIM(#REF!)&lt;&gt;"",#REF!,0)</f>
        <v>#REF!</v>
      </c>
      <c r="AH283" s="8"/>
      <c r="AI283" s="11">
        <f>IF(ISNUMBER(FIND("doc",LOWER(#REF!))),#REF!,0)</f>
        <v>0</v>
      </c>
      <c r="AJ283" s="11">
        <f>IF(ISNUMBER(FIND("doc",LOWER(#REF!))),#REF!,0)</f>
        <v>0</v>
      </c>
      <c r="AK283" s="11">
        <f>IF(ISNUMBER(FIND("doc",LOWER(#REF!))),#REF!,0)</f>
        <v>0</v>
      </c>
      <c r="AL283" s="8"/>
      <c r="AM283" s="10" t="e">
        <f t="shared" ref="AM283:AM286" si="13">SUM(AC283:AG283)</f>
        <v>#REF!</v>
      </c>
      <c r="AN283" s="8"/>
      <c r="AO283" s="11">
        <f t="shared" ref="AO283:AO286" si="14">AI283+AJ283+AK283</f>
        <v>0</v>
      </c>
    </row>
    <row r="284" spans="13:46" x14ac:dyDescent="0.25">
      <c r="M284" s="7"/>
      <c r="N284" s="7"/>
      <c r="O284" s="8"/>
      <c r="P284" s="7"/>
      <c r="Q284" s="8"/>
      <c r="R284" s="7"/>
      <c r="S284" s="8"/>
      <c r="T284" s="8"/>
      <c r="U284" s="8"/>
      <c r="V284" s="8"/>
      <c r="W284" s="8"/>
      <c r="X284" s="8"/>
      <c r="Y284" s="8"/>
      <c r="Z284" s="8"/>
      <c r="AC284" s="9" t="e">
        <f>IF(TRIM(#REF!)&lt;&gt;"",#REF!,0)</f>
        <v>#REF!</v>
      </c>
      <c r="AD284" s="10"/>
      <c r="AE284" s="9" t="e">
        <f>IF(TRIM(#REF!)&lt;&gt;"",#REF!,0)</f>
        <v>#REF!</v>
      </c>
      <c r="AF284" s="10"/>
      <c r="AG284" s="9" t="e">
        <f>IF(TRIM(#REF!)&lt;&gt;"",#REF!,0)</f>
        <v>#REF!</v>
      </c>
      <c r="AH284" s="8"/>
      <c r="AI284" s="11">
        <f>IF(ISNUMBER(FIND("doc",LOWER(#REF!))),#REF!,0)</f>
        <v>0</v>
      </c>
      <c r="AJ284" s="11">
        <f>IF(ISNUMBER(FIND("doc",LOWER(#REF!))),#REF!,0)</f>
        <v>0</v>
      </c>
      <c r="AK284" s="11">
        <f>IF(ISNUMBER(FIND("doc",LOWER(#REF!))),#REF!,0)</f>
        <v>0</v>
      </c>
      <c r="AL284" s="8"/>
      <c r="AM284" s="10" t="e">
        <f t="shared" si="13"/>
        <v>#REF!</v>
      </c>
      <c r="AN284" s="8"/>
      <c r="AO284" s="11">
        <f t="shared" si="14"/>
        <v>0</v>
      </c>
    </row>
    <row r="285" spans="13:46" x14ac:dyDescent="0.25">
      <c r="M285" s="7"/>
      <c r="N285" s="7"/>
      <c r="O285" s="8"/>
      <c r="P285" s="7"/>
      <c r="Q285" s="8"/>
      <c r="R285" s="7"/>
      <c r="S285" s="8"/>
      <c r="T285" s="8"/>
      <c r="U285" s="8"/>
      <c r="V285" s="8"/>
      <c r="W285" s="8"/>
      <c r="X285" s="8"/>
      <c r="Y285" s="8"/>
      <c r="Z285" s="8"/>
      <c r="AC285" s="9" t="e">
        <f>IF(TRIM(#REF!)&lt;&gt;"",#REF!,0)</f>
        <v>#REF!</v>
      </c>
      <c r="AD285" s="10"/>
      <c r="AE285" s="9" t="e">
        <f>IF(TRIM(#REF!)&lt;&gt;"",#REF!,0)</f>
        <v>#REF!</v>
      </c>
      <c r="AF285" s="10"/>
      <c r="AG285" s="9" t="e">
        <f>IF(TRIM(#REF!)&lt;&gt;"",#REF!,0)</f>
        <v>#REF!</v>
      </c>
      <c r="AH285" s="8"/>
      <c r="AI285" s="11">
        <f>IF(ISNUMBER(FIND("doc",LOWER(#REF!))),#REF!,0)</f>
        <v>0</v>
      </c>
      <c r="AJ285" s="11">
        <f>IF(ISNUMBER(FIND("doc",LOWER(#REF!))),#REF!,0)</f>
        <v>0</v>
      </c>
      <c r="AK285" s="11">
        <f>IF(ISNUMBER(FIND("doc",LOWER(#REF!))),#REF!,0)</f>
        <v>0</v>
      </c>
      <c r="AL285" s="8"/>
      <c r="AM285" s="10" t="e">
        <f t="shared" si="13"/>
        <v>#REF!</v>
      </c>
      <c r="AN285" s="8"/>
      <c r="AO285" s="11">
        <f t="shared" si="14"/>
        <v>0</v>
      </c>
    </row>
    <row r="286" spans="13:46" x14ac:dyDescent="0.25">
      <c r="M286" s="7"/>
      <c r="N286" s="7"/>
      <c r="O286" s="8"/>
      <c r="P286" s="7"/>
      <c r="Q286" s="8"/>
      <c r="R286" s="7"/>
      <c r="S286" s="8"/>
      <c r="T286" s="8"/>
      <c r="U286" s="8"/>
      <c r="V286" s="8"/>
      <c r="W286" s="8"/>
      <c r="X286" s="8"/>
      <c r="Y286" s="8"/>
      <c r="Z286" s="8"/>
      <c r="AC286" s="9" t="e">
        <f>IF(TRIM(#REF!)&lt;&gt;"",#REF!,0)</f>
        <v>#REF!</v>
      </c>
      <c r="AD286" s="10"/>
      <c r="AE286" s="9" t="e">
        <f>IF(TRIM(#REF!)&lt;&gt;"",#REF!,0)</f>
        <v>#REF!</v>
      </c>
      <c r="AF286" s="10"/>
      <c r="AG286" s="9" t="e">
        <f>IF(TRIM(#REF!)&lt;&gt;"",#REF!,0)</f>
        <v>#REF!</v>
      </c>
      <c r="AH286" s="8"/>
      <c r="AI286" s="11">
        <f>IF(ISNUMBER(FIND("doc",LOWER(#REF!))),#REF!,0)</f>
        <v>0</v>
      </c>
      <c r="AJ286" s="11">
        <f>IF(ISNUMBER(FIND("doc",LOWER(#REF!))),#REF!,0)</f>
        <v>0</v>
      </c>
      <c r="AK286" s="11">
        <f>IF(ISNUMBER(FIND("doc",LOWER(#REF!))),#REF!,0)</f>
        <v>0</v>
      </c>
      <c r="AL286" s="8"/>
      <c r="AM286" s="10" t="e">
        <f t="shared" si="13"/>
        <v>#REF!</v>
      </c>
      <c r="AN286" s="8"/>
      <c r="AO286" s="11">
        <f t="shared" si="14"/>
        <v>0</v>
      </c>
    </row>
    <row r="287" spans="13:46" ht="24.75" x14ac:dyDescent="0.25">
      <c r="M287" s="5" t="s">
        <v>5</v>
      </c>
      <c r="N287" s="6" t="e">
        <f>#REF!</f>
        <v>#REF!</v>
      </c>
      <c r="O287" s="5" t="s">
        <v>3</v>
      </c>
      <c r="P287" s="6" t="e">
        <f>#REF!</f>
        <v>#REF!</v>
      </c>
      <c r="Q287" s="5" t="s">
        <v>4</v>
      </c>
      <c r="R287" s="6" t="e">
        <f>N287+P287</f>
        <v>#REF!</v>
      </c>
      <c r="S287" s="5" t="s">
        <v>6</v>
      </c>
      <c r="T287" s="6" t="e">
        <f>#REF!</f>
        <v>#REF!</v>
      </c>
      <c r="U287" s="5" t="s">
        <v>7</v>
      </c>
      <c r="V287" s="14" t="e">
        <f>R287+T287</f>
        <v>#REF!</v>
      </c>
      <c r="W287" s="5" t="s">
        <v>1</v>
      </c>
      <c r="X287" s="13" t="e">
        <f>SUM(AM282:AM286)</f>
        <v>#REF!</v>
      </c>
      <c r="Y287" s="5" t="s">
        <v>2</v>
      </c>
      <c r="Z287" s="12">
        <f>SUM(AI282:AK286)</f>
        <v>0</v>
      </c>
    </row>
    <row r="295" spans="13:46" x14ac:dyDescent="0.25">
      <c r="M295" s="4" t="s">
        <v>8</v>
      </c>
      <c r="N295" s="4"/>
      <c r="O295" s="4"/>
      <c r="P295" s="4"/>
      <c r="Q295" s="4"/>
      <c r="R295" s="4"/>
      <c r="S295" s="4"/>
      <c r="T295" s="4"/>
      <c r="U295" s="4"/>
      <c r="V295" s="4"/>
      <c r="W295" s="4"/>
      <c r="X295" s="4"/>
      <c r="Y295" s="4"/>
      <c r="Z295" s="4"/>
      <c r="AA295" s="1"/>
      <c r="AB295" s="1"/>
      <c r="AC295" s="1"/>
      <c r="AD295" s="1"/>
      <c r="AE295" s="1"/>
      <c r="AF295" s="1"/>
      <c r="AG295" s="1"/>
      <c r="AH295" s="1"/>
      <c r="AI295" s="1"/>
      <c r="AJ295" s="1"/>
      <c r="AK295" s="1"/>
      <c r="AL295" s="1"/>
      <c r="AM295" s="1"/>
      <c r="AN295" s="1"/>
      <c r="AO295" s="1"/>
      <c r="AP295" s="1"/>
      <c r="AQ295" s="1"/>
      <c r="AR295" s="1"/>
      <c r="AS295" s="1"/>
      <c r="AT295" s="1"/>
    </row>
    <row r="296" spans="13:46" x14ac:dyDescent="0.25">
      <c r="M296" s="7"/>
      <c r="N296" s="7"/>
      <c r="O296" s="8"/>
      <c r="P296" s="7"/>
      <c r="Q296" s="8"/>
      <c r="R296" s="7"/>
      <c r="S296" s="8"/>
      <c r="T296" s="8"/>
      <c r="U296" s="8"/>
      <c r="V296" s="8"/>
      <c r="W296" s="8"/>
      <c r="X296" s="8"/>
      <c r="Y296" s="8"/>
      <c r="Z296" s="8"/>
      <c r="AC296" s="9" t="e">
        <f>IF(TRIM(#REF!)&lt;&gt;"",#REF!,0)</f>
        <v>#REF!</v>
      </c>
      <c r="AD296" s="10"/>
      <c r="AE296" s="9" t="e">
        <f>IF(TRIM(#REF!)&lt;&gt;"",#REF!,0)</f>
        <v>#REF!</v>
      </c>
      <c r="AF296" s="10"/>
      <c r="AG296" s="9" t="e">
        <f>IF(TRIM(#REF!)&lt;&gt;"",#REF!,0)</f>
        <v>#REF!</v>
      </c>
      <c r="AH296" s="8"/>
      <c r="AI296" s="11">
        <f>IF(ISNUMBER(FIND("doc",LOWER(#REF!))),#REF!,0)</f>
        <v>0</v>
      </c>
      <c r="AJ296" s="11">
        <f>IF(ISNUMBER(FIND("doc",LOWER(#REF!))),#REF!,0)</f>
        <v>0</v>
      </c>
      <c r="AK296" s="11">
        <f>IF(ISNUMBER(FIND("doc",LOWER(#REF!))),#REF!,0)</f>
        <v>0</v>
      </c>
      <c r="AL296" s="8"/>
      <c r="AM296" s="10" t="e">
        <f>SUM(AC296:AG296)</f>
        <v>#REF!</v>
      </c>
      <c r="AN296" s="8"/>
      <c r="AO296" s="11">
        <f>AI296+AJ296+AK296</f>
        <v>0</v>
      </c>
    </row>
    <row r="297" spans="13:46" x14ac:dyDescent="0.25">
      <c r="M297" s="7"/>
      <c r="N297" s="7"/>
      <c r="O297" s="7"/>
      <c r="P297" s="7"/>
      <c r="Q297" s="8"/>
      <c r="R297" s="7"/>
      <c r="S297" s="8"/>
      <c r="T297" s="8"/>
      <c r="U297" s="8"/>
      <c r="V297" s="8"/>
      <c r="W297" s="8"/>
      <c r="X297" s="8"/>
      <c r="Y297" s="8"/>
      <c r="Z297" s="8"/>
      <c r="AC297" s="9" t="e">
        <f>IF(TRIM(#REF!)&lt;&gt;"",#REF!,0)</f>
        <v>#REF!</v>
      </c>
      <c r="AD297" s="9"/>
      <c r="AE297" s="9" t="e">
        <f>IF(TRIM(#REF!)&lt;&gt;"",#REF!,0)</f>
        <v>#REF!</v>
      </c>
      <c r="AF297" s="10"/>
      <c r="AG297" s="9" t="e">
        <f>IF(TRIM(#REF!)&lt;&gt;"",#REF!,0)</f>
        <v>#REF!</v>
      </c>
      <c r="AH297" s="8"/>
      <c r="AI297" s="11">
        <f>IF(ISNUMBER(FIND("doc",LOWER(#REF!))),#REF!,0)</f>
        <v>0</v>
      </c>
      <c r="AJ297" s="11">
        <f>IF(ISNUMBER(FIND("doc",LOWER(#REF!))),#REF!,0)</f>
        <v>0</v>
      </c>
      <c r="AK297" s="11">
        <f>IF(ISNUMBER(FIND("doc",LOWER(#REF!))),#REF!,0)</f>
        <v>0</v>
      </c>
      <c r="AL297" s="8"/>
      <c r="AM297" s="10" t="e">
        <f t="shared" ref="AM297:AM300" si="15">SUM(AC297:AG297)</f>
        <v>#REF!</v>
      </c>
      <c r="AN297" s="8"/>
      <c r="AO297" s="11">
        <f t="shared" ref="AO297:AO300" si="16">AI297+AJ297+AK297</f>
        <v>0</v>
      </c>
    </row>
    <row r="298" spans="13:46" x14ac:dyDescent="0.25">
      <c r="M298" s="7"/>
      <c r="N298" s="7"/>
      <c r="O298" s="8"/>
      <c r="P298" s="7"/>
      <c r="Q298" s="8"/>
      <c r="R298" s="7"/>
      <c r="S298" s="8"/>
      <c r="T298" s="8"/>
      <c r="U298" s="8"/>
      <c r="V298" s="8"/>
      <c r="W298" s="8"/>
      <c r="X298" s="8"/>
      <c r="Y298" s="8"/>
      <c r="Z298" s="8"/>
      <c r="AC298" s="9" t="e">
        <f>IF(TRIM(#REF!)&lt;&gt;"",#REF!,0)</f>
        <v>#REF!</v>
      </c>
      <c r="AD298" s="10"/>
      <c r="AE298" s="9" t="e">
        <f>IF(TRIM(#REF!)&lt;&gt;"",#REF!,0)</f>
        <v>#REF!</v>
      </c>
      <c r="AF298" s="10"/>
      <c r="AG298" s="9" t="e">
        <f>IF(TRIM(#REF!)&lt;&gt;"",#REF!,0)</f>
        <v>#REF!</v>
      </c>
      <c r="AH298" s="8"/>
      <c r="AI298" s="11">
        <f>IF(ISNUMBER(FIND("doc",LOWER(#REF!))),#REF!,0)</f>
        <v>0</v>
      </c>
      <c r="AJ298" s="11">
        <f>IF(ISNUMBER(FIND("doc",LOWER(#REF!))),#REF!,0)</f>
        <v>0</v>
      </c>
      <c r="AK298" s="11">
        <f>IF(ISNUMBER(FIND("doc",LOWER(#REF!))),#REF!,0)</f>
        <v>0</v>
      </c>
      <c r="AL298" s="8"/>
      <c r="AM298" s="10" t="e">
        <f t="shared" si="15"/>
        <v>#REF!</v>
      </c>
      <c r="AN298" s="8"/>
      <c r="AO298" s="11">
        <f t="shared" si="16"/>
        <v>0</v>
      </c>
    </row>
    <row r="299" spans="13:46" x14ac:dyDescent="0.25">
      <c r="M299" s="7"/>
      <c r="N299" s="7"/>
      <c r="O299" s="8"/>
      <c r="P299" s="7"/>
      <c r="Q299" s="8"/>
      <c r="R299" s="7"/>
      <c r="S299" s="8"/>
      <c r="T299" s="8"/>
      <c r="U299" s="8"/>
      <c r="V299" s="8"/>
      <c r="W299" s="8"/>
      <c r="X299" s="8"/>
      <c r="Y299" s="8"/>
      <c r="Z299" s="8"/>
      <c r="AC299" s="9" t="e">
        <f>IF(TRIM(#REF!)&lt;&gt;"",#REF!,0)</f>
        <v>#REF!</v>
      </c>
      <c r="AD299" s="10"/>
      <c r="AE299" s="9" t="e">
        <f>IF(TRIM(#REF!)&lt;&gt;"",#REF!,0)</f>
        <v>#REF!</v>
      </c>
      <c r="AF299" s="10"/>
      <c r="AG299" s="9" t="e">
        <f>IF(TRIM(#REF!)&lt;&gt;"",#REF!,0)</f>
        <v>#REF!</v>
      </c>
      <c r="AH299" s="8"/>
      <c r="AI299" s="11">
        <f>IF(ISNUMBER(FIND("doc",LOWER(#REF!))),#REF!,0)</f>
        <v>0</v>
      </c>
      <c r="AJ299" s="11">
        <f>IF(ISNUMBER(FIND("doc",LOWER(#REF!))),#REF!,0)</f>
        <v>0</v>
      </c>
      <c r="AK299" s="11">
        <f>IF(ISNUMBER(FIND("doc",LOWER(#REF!))),#REF!,0)</f>
        <v>0</v>
      </c>
      <c r="AL299" s="8"/>
      <c r="AM299" s="10" t="e">
        <f t="shared" si="15"/>
        <v>#REF!</v>
      </c>
      <c r="AN299" s="8"/>
      <c r="AO299" s="11">
        <f t="shared" si="16"/>
        <v>0</v>
      </c>
    </row>
    <row r="300" spans="13:46" x14ac:dyDescent="0.25">
      <c r="M300" s="7"/>
      <c r="N300" s="7"/>
      <c r="O300" s="8"/>
      <c r="P300" s="7"/>
      <c r="Q300" s="8"/>
      <c r="R300" s="7"/>
      <c r="S300" s="8"/>
      <c r="T300" s="8"/>
      <c r="U300" s="8"/>
      <c r="V300" s="8"/>
      <c r="W300" s="8"/>
      <c r="X300" s="8"/>
      <c r="Y300" s="8"/>
      <c r="Z300" s="8"/>
      <c r="AC300" s="9" t="e">
        <f>IF(TRIM(#REF!)&lt;&gt;"",#REF!,0)</f>
        <v>#REF!</v>
      </c>
      <c r="AD300" s="10"/>
      <c r="AE300" s="9" t="e">
        <f>IF(TRIM(#REF!)&lt;&gt;"",#REF!,0)</f>
        <v>#REF!</v>
      </c>
      <c r="AF300" s="10"/>
      <c r="AG300" s="9" t="e">
        <f>IF(TRIM(#REF!)&lt;&gt;"",#REF!,0)</f>
        <v>#REF!</v>
      </c>
      <c r="AH300" s="8"/>
      <c r="AI300" s="11">
        <f>IF(ISNUMBER(FIND("doc",LOWER(#REF!))),#REF!,0)</f>
        <v>0</v>
      </c>
      <c r="AJ300" s="11">
        <f>IF(ISNUMBER(FIND("doc",LOWER(#REF!))),#REF!,0)</f>
        <v>0</v>
      </c>
      <c r="AK300" s="11">
        <f>IF(ISNUMBER(FIND("doc",LOWER(#REF!))),#REF!,0)</f>
        <v>0</v>
      </c>
      <c r="AL300" s="8"/>
      <c r="AM300" s="10" t="e">
        <f t="shared" si="15"/>
        <v>#REF!</v>
      </c>
      <c r="AN300" s="8"/>
      <c r="AO300" s="11">
        <f t="shared" si="16"/>
        <v>0</v>
      </c>
    </row>
    <row r="301" spans="13:46" ht="24.75" x14ac:dyDescent="0.25">
      <c r="M301" s="5" t="s">
        <v>5</v>
      </c>
      <c r="N301" s="6" t="e">
        <f>#REF!</f>
        <v>#REF!</v>
      </c>
      <c r="O301" s="5" t="s">
        <v>3</v>
      </c>
      <c r="P301" s="6" t="e">
        <f>#REF!</f>
        <v>#REF!</v>
      </c>
      <c r="Q301" s="5" t="s">
        <v>4</v>
      </c>
      <c r="R301" s="6" t="e">
        <f>N301+P301</f>
        <v>#REF!</v>
      </c>
      <c r="S301" s="5" t="s">
        <v>6</v>
      </c>
      <c r="T301" s="6" t="e">
        <f>#REF!</f>
        <v>#REF!</v>
      </c>
      <c r="U301" s="5" t="s">
        <v>7</v>
      </c>
      <c r="V301" s="14" t="e">
        <f>R301+T301</f>
        <v>#REF!</v>
      </c>
      <c r="W301" s="5" t="s">
        <v>1</v>
      </c>
      <c r="X301" s="13" t="e">
        <f>SUM(AM296:AM300)</f>
        <v>#REF!</v>
      </c>
      <c r="Y301" s="5" t="s">
        <v>2</v>
      </c>
      <c r="Z301" s="12">
        <f>SUM(AI296:AK300)</f>
        <v>0</v>
      </c>
    </row>
    <row r="309" spans="13:46" x14ac:dyDescent="0.25">
      <c r="M309" s="4" t="s">
        <v>8</v>
      </c>
      <c r="N309" s="4"/>
      <c r="O309" s="4"/>
      <c r="P309" s="4"/>
      <c r="Q309" s="4"/>
      <c r="R309" s="4"/>
      <c r="S309" s="4"/>
      <c r="T309" s="4"/>
      <c r="U309" s="4"/>
      <c r="V309" s="4"/>
      <c r="W309" s="4"/>
      <c r="X309" s="4"/>
      <c r="Y309" s="4"/>
      <c r="Z309" s="4"/>
      <c r="AA309" s="1"/>
      <c r="AB309" s="1"/>
      <c r="AC309" s="1"/>
      <c r="AD309" s="1"/>
      <c r="AE309" s="1"/>
      <c r="AF309" s="1"/>
      <c r="AG309" s="1"/>
      <c r="AH309" s="1"/>
      <c r="AI309" s="1"/>
      <c r="AJ309" s="1"/>
      <c r="AK309" s="1"/>
      <c r="AL309" s="1"/>
      <c r="AM309" s="1"/>
      <c r="AN309" s="1"/>
      <c r="AO309" s="1"/>
      <c r="AP309" s="1"/>
      <c r="AQ309" s="1"/>
      <c r="AR309" s="1"/>
      <c r="AS309" s="1"/>
      <c r="AT309" s="1"/>
    </row>
    <row r="310" spans="13:46" x14ac:dyDescent="0.25">
      <c r="M310" s="7"/>
      <c r="N310" s="7"/>
      <c r="O310" s="8"/>
      <c r="P310" s="7"/>
      <c r="Q310" s="8"/>
      <c r="R310" s="7"/>
      <c r="S310" s="8"/>
      <c r="T310" s="8"/>
      <c r="U310" s="8"/>
      <c r="V310" s="8"/>
      <c r="W310" s="8"/>
      <c r="X310" s="8"/>
      <c r="Y310" s="8"/>
      <c r="Z310" s="8"/>
      <c r="AC310" s="9" t="e">
        <f>IF(TRIM(#REF!)&lt;&gt;"",#REF!,0)</f>
        <v>#REF!</v>
      </c>
      <c r="AD310" s="10"/>
      <c r="AE310" s="9" t="e">
        <f>IF(TRIM(#REF!)&lt;&gt;"",#REF!,0)</f>
        <v>#REF!</v>
      </c>
      <c r="AF310" s="10"/>
      <c r="AG310" s="9" t="e">
        <f>IF(TRIM(#REF!)&lt;&gt;"",#REF!,0)</f>
        <v>#REF!</v>
      </c>
      <c r="AH310" s="8"/>
      <c r="AI310" s="11">
        <f>IF(ISNUMBER(FIND("doc",LOWER(#REF!))),#REF!,0)</f>
        <v>0</v>
      </c>
      <c r="AJ310" s="11">
        <f>IF(ISNUMBER(FIND("doc",LOWER(#REF!))),#REF!,0)</f>
        <v>0</v>
      </c>
      <c r="AK310" s="11">
        <f>IF(ISNUMBER(FIND("doc",LOWER(#REF!))),#REF!,0)</f>
        <v>0</v>
      </c>
      <c r="AL310" s="8"/>
      <c r="AM310" s="10" t="e">
        <f>SUM(AC310:AG310)</f>
        <v>#REF!</v>
      </c>
      <c r="AN310" s="8"/>
      <c r="AO310" s="11">
        <f>AI310+AJ310+AK310</f>
        <v>0</v>
      </c>
    </row>
    <row r="311" spans="13:46" x14ac:dyDescent="0.25">
      <c r="M311" s="7"/>
      <c r="N311" s="7"/>
      <c r="O311" s="7"/>
      <c r="P311" s="7"/>
      <c r="Q311" s="8"/>
      <c r="R311" s="7"/>
      <c r="S311" s="8"/>
      <c r="T311" s="8"/>
      <c r="U311" s="8"/>
      <c r="V311" s="8"/>
      <c r="W311" s="8"/>
      <c r="X311" s="8"/>
      <c r="Y311" s="8"/>
      <c r="Z311" s="8"/>
      <c r="AC311" s="9" t="e">
        <f>IF(TRIM(#REF!)&lt;&gt;"",#REF!,0)</f>
        <v>#REF!</v>
      </c>
      <c r="AD311" s="9"/>
      <c r="AE311" s="9" t="e">
        <f>IF(TRIM(#REF!)&lt;&gt;"",#REF!,0)</f>
        <v>#REF!</v>
      </c>
      <c r="AF311" s="10"/>
      <c r="AG311" s="9" t="e">
        <f>IF(TRIM(#REF!)&lt;&gt;"",#REF!,0)</f>
        <v>#REF!</v>
      </c>
      <c r="AH311" s="8"/>
      <c r="AI311" s="11">
        <f>IF(ISNUMBER(FIND("doc",LOWER(#REF!))),#REF!,0)</f>
        <v>0</v>
      </c>
      <c r="AJ311" s="11">
        <f>IF(ISNUMBER(FIND("doc",LOWER(#REF!))),#REF!,0)</f>
        <v>0</v>
      </c>
      <c r="AK311" s="11">
        <f>IF(ISNUMBER(FIND("doc",LOWER(#REF!))),#REF!,0)</f>
        <v>0</v>
      </c>
      <c r="AL311" s="8"/>
      <c r="AM311" s="10" t="e">
        <f t="shared" ref="AM311:AM314" si="17">SUM(AC311:AG311)</f>
        <v>#REF!</v>
      </c>
      <c r="AN311" s="8"/>
      <c r="AO311" s="11">
        <f t="shared" ref="AO311:AO314" si="18">AI311+AJ311+AK311</f>
        <v>0</v>
      </c>
    </row>
    <row r="312" spans="13:46" x14ac:dyDescent="0.25">
      <c r="M312" s="7"/>
      <c r="N312" s="7"/>
      <c r="O312" s="8"/>
      <c r="P312" s="7"/>
      <c r="Q312" s="8"/>
      <c r="R312" s="7"/>
      <c r="S312" s="8"/>
      <c r="T312" s="8"/>
      <c r="U312" s="8"/>
      <c r="V312" s="8"/>
      <c r="W312" s="8"/>
      <c r="X312" s="8"/>
      <c r="Y312" s="8"/>
      <c r="Z312" s="8"/>
      <c r="AC312" s="9" t="e">
        <f>IF(TRIM(#REF!)&lt;&gt;"",#REF!,0)</f>
        <v>#REF!</v>
      </c>
      <c r="AD312" s="10"/>
      <c r="AE312" s="9" t="e">
        <f>IF(TRIM(#REF!)&lt;&gt;"",#REF!,0)</f>
        <v>#REF!</v>
      </c>
      <c r="AF312" s="10"/>
      <c r="AG312" s="9" t="e">
        <f>IF(TRIM(#REF!)&lt;&gt;"",#REF!,0)</f>
        <v>#REF!</v>
      </c>
      <c r="AH312" s="8"/>
      <c r="AI312" s="11">
        <f>IF(ISNUMBER(FIND("doc",LOWER(#REF!))),#REF!,0)</f>
        <v>0</v>
      </c>
      <c r="AJ312" s="11">
        <f>IF(ISNUMBER(FIND("doc",LOWER(#REF!))),#REF!,0)</f>
        <v>0</v>
      </c>
      <c r="AK312" s="11">
        <f>IF(ISNUMBER(FIND("doc",LOWER(#REF!))),#REF!,0)</f>
        <v>0</v>
      </c>
      <c r="AL312" s="8"/>
      <c r="AM312" s="10" t="e">
        <f t="shared" si="17"/>
        <v>#REF!</v>
      </c>
      <c r="AN312" s="8"/>
      <c r="AO312" s="11">
        <f t="shared" si="18"/>
        <v>0</v>
      </c>
    </row>
    <row r="313" spans="13:46" x14ac:dyDescent="0.25">
      <c r="M313" s="7"/>
      <c r="N313" s="7"/>
      <c r="O313" s="8"/>
      <c r="P313" s="7"/>
      <c r="Q313" s="8"/>
      <c r="R313" s="7"/>
      <c r="S313" s="8"/>
      <c r="T313" s="8"/>
      <c r="U313" s="8"/>
      <c r="V313" s="8"/>
      <c r="W313" s="8"/>
      <c r="X313" s="8"/>
      <c r="Y313" s="8"/>
      <c r="Z313" s="8"/>
      <c r="AC313" s="9" t="e">
        <f>IF(TRIM(#REF!)&lt;&gt;"",#REF!,0)</f>
        <v>#REF!</v>
      </c>
      <c r="AD313" s="10"/>
      <c r="AE313" s="9" t="e">
        <f>IF(TRIM(#REF!)&lt;&gt;"",#REF!,0)</f>
        <v>#REF!</v>
      </c>
      <c r="AF313" s="10"/>
      <c r="AG313" s="9" t="e">
        <f>IF(TRIM(#REF!)&lt;&gt;"",#REF!,0)</f>
        <v>#REF!</v>
      </c>
      <c r="AH313" s="8"/>
      <c r="AI313" s="11">
        <f>IF(ISNUMBER(FIND("doc",LOWER(#REF!))),#REF!,0)</f>
        <v>0</v>
      </c>
      <c r="AJ313" s="11">
        <f>IF(ISNUMBER(FIND("doc",LOWER(#REF!))),#REF!,0)</f>
        <v>0</v>
      </c>
      <c r="AK313" s="11">
        <f>IF(ISNUMBER(FIND("doc",LOWER(#REF!))),#REF!,0)</f>
        <v>0</v>
      </c>
      <c r="AL313" s="8"/>
      <c r="AM313" s="10" t="e">
        <f t="shared" si="17"/>
        <v>#REF!</v>
      </c>
      <c r="AN313" s="8"/>
      <c r="AO313" s="11">
        <f t="shared" si="18"/>
        <v>0</v>
      </c>
    </row>
    <row r="314" spans="13:46" x14ac:dyDescent="0.25">
      <c r="M314" s="7"/>
      <c r="N314" s="7"/>
      <c r="O314" s="8"/>
      <c r="P314" s="7"/>
      <c r="Q314" s="8"/>
      <c r="R314" s="7"/>
      <c r="S314" s="8"/>
      <c r="T314" s="8"/>
      <c r="U314" s="8"/>
      <c r="V314" s="8"/>
      <c r="W314" s="8"/>
      <c r="X314" s="8"/>
      <c r="Y314" s="8"/>
      <c r="Z314" s="8"/>
      <c r="AC314" s="9" t="e">
        <f>IF(TRIM(#REF!)&lt;&gt;"",#REF!,0)</f>
        <v>#REF!</v>
      </c>
      <c r="AD314" s="10"/>
      <c r="AE314" s="9" t="e">
        <f>IF(TRIM(#REF!)&lt;&gt;"",#REF!,0)</f>
        <v>#REF!</v>
      </c>
      <c r="AF314" s="10"/>
      <c r="AG314" s="9" t="e">
        <f>IF(TRIM(#REF!)&lt;&gt;"",#REF!,0)</f>
        <v>#REF!</v>
      </c>
      <c r="AH314" s="8"/>
      <c r="AI314" s="11">
        <f>IF(ISNUMBER(FIND("doc",LOWER(#REF!))),#REF!,0)</f>
        <v>0</v>
      </c>
      <c r="AJ314" s="11">
        <f>IF(ISNUMBER(FIND("doc",LOWER(#REF!))),#REF!,0)</f>
        <v>0</v>
      </c>
      <c r="AK314" s="11">
        <f>IF(ISNUMBER(FIND("doc",LOWER(#REF!))),#REF!,0)</f>
        <v>0</v>
      </c>
      <c r="AL314" s="8"/>
      <c r="AM314" s="10" t="e">
        <f t="shared" si="17"/>
        <v>#REF!</v>
      </c>
      <c r="AN314" s="8"/>
      <c r="AO314" s="11">
        <f t="shared" si="18"/>
        <v>0</v>
      </c>
    </row>
    <row r="315" spans="13:46" ht="24.75" x14ac:dyDescent="0.25">
      <c r="M315" s="5" t="s">
        <v>5</v>
      </c>
      <c r="N315" s="6" t="e">
        <f>#REF!</f>
        <v>#REF!</v>
      </c>
      <c r="O315" s="5" t="s">
        <v>3</v>
      </c>
      <c r="P315" s="6" t="e">
        <f>#REF!</f>
        <v>#REF!</v>
      </c>
      <c r="Q315" s="5" t="s">
        <v>4</v>
      </c>
      <c r="R315" s="6" t="e">
        <f>N315+P315</f>
        <v>#REF!</v>
      </c>
      <c r="S315" s="5" t="s">
        <v>6</v>
      </c>
      <c r="T315" s="6" t="e">
        <f>#REF!</f>
        <v>#REF!</v>
      </c>
      <c r="U315" s="5" t="s">
        <v>7</v>
      </c>
      <c r="V315" s="14" t="e">
        <f>R315+T315</f>
        <v>#REF!</v>
      </c>
      <c r="W315" s="5" t="s">
        <v>1</v>
      </c>
      <c r="X315" s="13" t="e">
        <f>SUM(AM310:AM314)</f>
        <v>#REF!</v>
      </c>
      <c r="Y315" s="5" t="s">
        <v>2</v>
      </c>
      <c r="Z315" s="12">
        <f>SUM(AI310:AK314)</f>
        <v>0</v>
      </c>
    </row>
    <row r="323" spans="13:46" x14ac:dyDescent="0.25">
      <c r="M323" s="4" t="s">
        <v>8</v>
      </c>
      <c r="N323" s="4"/>
      <c r="O323" s="4"/>
      <c r="P323" s="4"/>
      <c r="Q323" s="4"/>
      <c r="R323" s="4"/>
      <c r="S323" s="4"/>
      <c r="T323" s="4"/>
      <c r="U323" s="4"/>
      <c r="V323" s="4"/>
      <c r="W323" s="4"/>
      <c r="X323" s="4"/>
      <c r="Y323" s="4"/>
      <c r="Z323" s="4"/>
      <c r="AA323" s="1"/>
      <c r="AB323" s="1"/>
      <c r="AC323" s="1"/>
      <c r="AD323" s="1"/>
      <c r="AE323" s="1"/>
      <c r="AF323" s="1"/>
      <c r="AG323" s="1"/>
      <c r="AH323" s="1"/>
      <c r="AI323" s="1"/>
      <c r="AJ323" s="1"/>
      <c r="AK323" s="1"/>
      <c r="AL323" s="1"/>
      <c r="AM323" s="1"/>
      <c r="AN323" s="1"/>
      <c r="AO323" s="1"/>
      <c r="AP323" s="1"/>
      <c r="AQ323" s="1"/>
      <c r="AR323" s="1"/>
      <c r="AS323" s="1"/>
      <c r="AT323" s="1"/>
    </row>
    <row r="324" spans="13:46" x14ac:dyDescent="0.25">
      <c r="M324" s="7"/>
      <c r="N324" s="7"/>
      <c r="O324" s="8"/>
      <c r="P324" s="7"/>
      <c r="Q324" s="8"/>
      <c r="R324" s="7"/>
      <c r="S324" s="8"/>
      <c r="T324" s="8"/>
      <c r="U324" s="8"/>
      <c r="V324" s="8"/>
      <c r="W324" s="8"/>
      <c r="X324" s="8"/>
      <c r="Y324" s="8"/>
      <c r="Z324" s="8"/>
      <c r="AC324" s="9" t="e">
        <f>IF(TRIM(#REF!)&lt;&gt;"",#REF!,0)</f>
        <v>#REF!</v>
      </c>
      <c r="AD324" s="10"/>
      <c r="AE324" s="9" t="e">
        <f>IF(TRIM(#REF!)&lt;&gt;"",#REF!,0)</f>
        <v>#REF!</v>
      </c>
      <c r="AF324" s="10"/>
      <c r="AG324" s="9" t="e">
        <f>IF(TRIM(#REF!)&lt;&gt;"",#REF!,0)</f>
        <v>#REF!</v>
      </c>
      <c r="AH324" s="8"/>
      <c r="AI324" s="11">
        <f>IF(ISNUMBER(FIND("doc",LOWER(#REF!))),#REF!,0)</f>
        <v>0</v>
      </c>
      <c r="AJ324" s="11">
        <f>IF(ISNUMBER(FIND("doc",LOWER(#REF!))),#REF!,0)</f>
        <v>0</v>
      </c>
      <c r="AK324" s="11">
        <f>IF(ISNUMBER(FIND("doc",LOWER(#REF!))),#REF!,0)</f>
        <v>0</v>
      </c>
      <c r="AL324" s="8"/>
      <c r="AM324" s="10" t="e">
        <f>SUM(AC324:AG324)</f>
        <v>#REF!</v>
      </c>
      <c r="AN324" s="8"/>
      <c r="AO324" s="11">
        <f>AI324+AJ324+AK324</f>
        <v>0</v>
      </c>
    </row>
    <row r="325" spans="13:46" x14ac:dyDescent="0.25">
      <c r="M325" s="7"/>
      <c r="N325" s="7"/>
      <c r="O325" s="7"/>
      <c r="P325" s="7"/>
      <c r="Q325" s="8"/>
      <c r="R325" s="7"/>
      <c r="S325" s="8"/>
      <c r="T325" s="8"/>
      <c r="U325" s="8"/>
      <c r="V325" s="8"/>
      <c r="W325" s="8"/>
      <c r="X325" s="8"/>
      <c r="Y325" s="8"/>
      <c r="Z325" s="8"/>
      <c r="AC325" s="9" t="e">
        <f>IF(TRIM(#REF!)&lt;&gt;"",#REF!,0)</f>
        <v>#REF!</v>
      </c>
      <c r="AD325" s="9"/>
      <c r="AE325" s="9" t="e">
        <f>IF(TRIM(#REF!)&lt;&gt;"",#REF!,0)</f>
        <v>#REF!</v>
      </c>
      <c r="AF325" s="10"/>
      <c r="AG325" s="9" t="e">
        <f>IF(TRIM(#REF!)&lt;&gt;"",#REF!,0)</f>
        <v>#REF!</v>
      </c>
      <c r="AH325" s="8"/>
      <c r="AI325" s="11">
        <f>IF(ISNUMBER(FIND("doc",LOWER(#REF!))),#REF!,0)</f>
        <v>0</v>
      </c>
      <c r="AJ325" s="11">
        <f>IF(ISNUMBER(FIND("doc",LOWER(#REF!))),#REF!,0)</f>
        <v>0</v>
      </c>
      <c r="AK325" s="11">
        <f>IF(ISNUMBER(FIND("doc",LOWER(#REF!))),#REF!,0)</f>
        <v>0</v>
      </c>
      <c r="AL325" s="8"/>
      <c r="AM325" s="10" t="e">
        <f t="shared" ref="AM325:AM328" si="19">SUM(AC325:AG325)</f>
        <v>#REF!</v>
      </c>
      <c r="AN325" s="8"/>
      <c r="AO325" s="11">
        <f t="shared" ref="AO325:AO328" si="20">AI325+AJ325+AK325</f>
        <v>0</v>
      </c>
    </row>
    <row r="326" spans="13:46" x14ac:dyDescent="0.25">
      <c r="M326" s="7"/>
      <c r="N326" s="7"/>
      <c r="O326" s="8"/>
      <c r="P326" s="7"/>
      <c r="Q326" s="8"/>
      <c r="R326" s="7"/>
      <c r="S326" s="8"/>
      <c r="T326" s="8"/>
      <c r="U326" s="8"/>
      <c r="V326" s="8"/>
      <c r="W326" s="8"/>
      <c r="X326" s="8"/>
      <c r="Y326" s="8"/>
      <c r="Z326" s="8"/>
      <c r="AC326" s="9" t="e">
        <f>IF(TRIM(#REF!)&lt;&gt;"",#REF!,0)</f>
        <v>#REF!</v>
      </c>
      <c r="AD326" s="10"/>
      <c r="AE326" s="9" t="e">
        <f>IF(TRIM(#REF!)&lt;&gt;"",#REF!,0)</f>
        <v>#REF!</v>
      </c>
      <c r="AF326" s="10"/>
      <c r="AG326" s="9" t="e">
        <f>IF(TRIM(#REF!)&lt;&gt;"",#REF!,0)</f>
        <v>#REF!</v>
      </c>
      <c r="AH326" s="8"/>
      <c r="AI326" s="11">
        <f>IF(ISNUMBER(FIND("doc",LOWER(#REF!))),#REF!,0)</f>
        <v>0</v>
      </c>
      <c r="AJ326" s="11">
        <f>IF(ISNUMBER(FIND("doc",LOWER(#REF!))),#REF!,0)</f>
        <v>0</v>
      </c>
      <c r="AK326" s="11">
        <f>IF(ISNUMBER(FIND("doc",LOWER(#REF!))),#REF!,0)</f>
        <v>0</v>
      </c>
      <c r="AL326" s="8"/>
      <c r="AM326" s="10" t="e">
        <f t="shared" si="19"/>
        <v>#REF!</v>
      </c>
      <c r="AN326" s="8"/>
      <c r="AO326" s="11">
        <f t="shared" si="20"/>
        <v>0</v>
      </c>
    </row>
    <row r="327" spans="13:46" x14ac:dyDescent="0.25">
      <c r="M327" s="7"/>
      <c r="N327" s="7"/>
      <c r="O327" s="8"/>
      <c r="P327" s="7"/>
      <c r="Q327" s="8"/>
      <c r="R327" s="7"/>
      <c r="S327" s="8"/>
      <c r="T327" s="8"/>
      <c r="U327" s="8"/>
      <c r="V327" s="8"/>
      <c r="W327" s="8"/>
      <c r="X327" s="8"/>
      <c r="Y327" s="8"/>
      <c r="Z327" s="8"/>
      <c r="AC327" s="9" t="e">
        <f>IF(TRIM(#REF!)&lt;&gt;"",#REF!,0)</f>
        <v>#REF!</v>
      </c>
      <c r="AD327" s="10"/>
      <c r="AE327" s="9" t="e">
        <f>IF(TRIM(#REF!)&lt;&gt;"",#REF!,0)</f>
        <v>#REF!</v>
      </c>
      <c r="AF327" s="10"/>
      <c r="AG327" s="9" t="e">
        <f>IF(TRIM(#REF!)&lt;&gt;"",#REF!,0)</f>
        <v>#REF!</v>
      </c>
      <c r="AH327" s="8"/>
      <c r="AI327" s="11">
        <f>IF(ISNUMBER(FIND("doc",LOWER(#REF!))),#REF!,0)</f>
        <v>0</v>
      </c>
      <c r="AJ327" s="11">
        <f>IF(ISNUMBER(FIND("doc",LOWER(#REF!))),#REF!,0)</f>
        <v>0</v>
      </c>
      <c r="AK327" s="11">
        <f>IF(ISNUMBER(FIND("doc",LOWER(#REF!))),#REF!,0)</f>
        <v>0</v>
      </c>
      <c r="AL327" s="8"/>
      <c r="AM327" s="10" t="e">
        <f t="shared" si="19"/>
        <v>#REF!</v>
      </c>
      <c r="AN327" s="8"/>
      <c r="AO327" s="11">
        <f t="shared" si="20"/>
        <v>0</v>
      </c>
    </row>
    <row r="328" spans="13:46" x14ac:dyDescent="0.25">
      <c r="M328" s="7"/>
      <c r="N328" s="7"/>
      <c r="O328" s="8"/>
      <c r="P328" s="7"/>
      <c r="Q328" s="8"/>
      <c r="R328" s="7"/>
      <c r="S328" s="8"/>
      <c r="T328" s="8"/>
      <c r="U328" s="8"/>
      <c r="V328" s="8"/>
      <c r="W328" s="8"/>
      <c r="X328" s="8"/>
      <c r="Y328" s="8"/>
      <c r="Z328" s="8"/>
      <c r="AC328" s="9" t="e">
        <f>IF(TRIM(#REF!)&lt;&gt;"",#REF!,0)</f>
        <v>#REF!</v>
      </c>
      <c r="AD328" s="10"/>
      <c r="AE328" s="9" t="e">
        <f>IF(TRIM(#REF!)&lt;&gt;"",#REF!,0)</f>
        <v>#REF!</v>
      </c>
      <c r="AF328" s="10"/>
      <c r="AG328" s="9" t="e">
        <f>IF(TRIM(#REF!)&lt;&gt;"",#REF!,0)</f>
        <v>#REF!</v>
      </c>
      <c r="AH328" s="8"/>
      <c r="AI328" s="11">
        <f>IF(ISNUMBER(FIND("doc",LOWER(#REF!))),#REF!,0)</f>
        <v>0</v>
      </c>
      <c r="AJ328" s="11">
        <f>IF(ISNUMBER(FIND("doc",LOWER(#REF!))),#REF!,0)</f>
        <v>0</v>
      </c>
      <c r="AK328" s="11">
        <f>IF(ISNUMBER(FIND("doc",LOWER(#REF!))),#REF!,0)</f>
        <v>0</v>
      </c>
      <c r="AL328" s="8"/>
      <c r="AM328" s="10" t="e">
        <f t="shared" si="19"/>
        <v>#REF!</v>
      </c>
      <c r="AN328" s="8"/>
      <c r="AO328" s="11">
        <f t="shared" si="20"/>
        <v>0</v>
      </c>
    </row>
    <row r="329" spans="13:46" ht="24.75" x14ac:dyDescent="0.25">
      <c r="M329" s="5" t="s">
        <v>5</v>
      </c>
      <c r="N329" s="6" t="e">
        <f>#REF!</f>
        <v>#REF!</v>
      </c>
      <c r="O329" s="5" t="s">
        <v>3</v>
      </c>
      <c r="P329" s="6" t="e">
        <f>#REF!</f>
        <v>#REF!</v>
      </c>
      <c r="Q329" s="5" t="s">
        <v>4</v>
      </c>
      <c r="R329" s="6" t="e">
        <f>N329+P329</f>
        <v>#REF!</v>
      </c>
      <c r="S329" s="5" t="s">
        <v>6</v>
      </c>
      <c r="T329" s="6" t="e">
        <f>#REF!</f>
        <v>#REF!</v>
      </c>
      <c r="U329" s="5" t="s">
        <v>7</v>
      </c>
      <c r="V329" s="14" t="e">
        <f>R329+T329</f>
        <v>#REF!</v>
      </c>
      <c r="W329" s="5" t="s">
        <v>1</v>
      </c>
      <c r="X329" s="13" t="e">
        <f>SUM(AM324:AM328)</f>
        <v>#REF!</v>
      </c>
      <c r="Y329" s="5" t="s">
        <v>2</v>
      </c>
      <c r="Z329" s="12">
        <f>SUM(AI324:AK328)</f>
        <v>0</v>
      </c>
    </row>
  </sheetData>
  <sheetProtection algorithmName="SHA-512" hashValue="3CkvoSe74rldaCEIyJICpkUBqG04zrog2dGR8kZQd7LI3qHOHyqmPlJuK5w/8t4xaBpwfN1R1cQWUAFaKQoVgA==" saltValue="nMb2comJIVXFhY3xVMnjtg==" spinCount="100000" sheet="1" insertRows="0"/>
  <mergeCells count="17">
    <mergeCell ref="A1:J1"/>
    <mergeCell ref="A59:I59"/>
    <mergeCell ref="B12:C12"/>
    <mergeCell ref="C11:D11"/>
    <mergeCell ref="C13:H13"/>
    <mergeCell ref="B4:J4"/>
    <mergeCell ref="A55:I55"/>
    <mergeCell ref="A56:I56"/>
    <mergeCell ref="A33:B33"/>
    <mergeCell ref="A31:B31"/>
    <mergeCell ref="B8:J8"/>
    <mergeCell ref="I13:J13"/>
    <mergeCell ref="A60:I60"/>
    <mergeCell ref="A57:I57"/>
    <mergeCell ref="A50:C50"/>
    <mergeCell ref="A39:I39"/>
    <mergeCell ref="H52:I52"/>
  </mergeCells>
  <dataValidations count="4">
    <dataValidation type="list" allowBlank="1" showInputMessage="1" showErrorMessage="1" sqref="B13" xr:uid="{4002FCCC-6636-4F0C-BA83-7125F13524F9}">
      <formula1>$M$185:$O$185</formula1>
    </dataValidation>
    <dataValidation type="list" allowBlank="1" showInputMessage="1" showErrorMessage="1" sqref="B10" xr:uid="{FDF5A541-5C76-4203-82FD-3C902451DF1B}">
      <formula1>$M$187:$U$187</formula1>
    </dataValidation>
    <dataValidation type="list" allowBlank="1" showInputMessage="1" showErrorMessage="1" sqref="E15:E19" xr:uid="{D39FC615-77CD-4A46-A8B2-FFEC52EC2060}">
      <formula1>$N$188:$P$188</formula1>
    </dataValidation>
    <dataValidation type="list" allowBlank="1" showInputMessage="1" showErrorMessage="1" sqref="B15:B19" xr:uid="{43812D3A-C2BA-45DA-8AC8-A587E37D1CDE}">
      <formula1>$S$185:$AB$185</formula1>
    </dataValidation>
  </dataValidations>
  <pageMargins left="0.70866141732283472" right="0.70866141732283472" top="0.74803149606299213" bottom="0.74803149606299213" header="0.31496062992125984" footer="0.31496062992125984"/>
  <pageSetup paperSize="9" scale="63" fitToHeight="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1C804287F6ED4999973793D4BE5D6A" ma:contentTypeVersion="0" ma:contentTypeDescription="Crea un document nou" ma:contentTypeScope="" ma:versionID="d7ae9b25f6fcea1950158c10c5205ba6">
  <xsd:schema xmlns:xsd="http://www.w3.org/2001/XMLSchema" xmlns:xs="http://www.w3.org/2001/XMLSchema" xmlns:p="http://schemas.microsoft.com/office/2006/metadata/properties" targetNamespace="http://schemas.microsoft.com/office/2006/metadata/properties" ma:root="true" ma:fieldsID="d5ded435ed922d5b7908982568d915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87A3C8-50C8-48CA-AB1B-F23E3410AF6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D1F5F0-177B-48CB-A773-87F97D237FB4}">
  <ds:schemaRefs>
    <ds:schemaRef ds:uri="http://schemas.microsoft.com/sharepoint/v3/contenttype/forms"/>
  </ds:schemaRefs>
</ds:datastoreItem>
</file>

<file path=customXml/itemProps3.xml><?xml version="1.0" encoding="utf-8"?>
<ds:datastoreItem xmlns:ds="http://schemas.openxmlformats.org/officeDocument/2006/customXml" ds:itemID="{1CFDC66A-F5C3-4810-978F-9A4570C8E9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Fulls de càlcul</vt:lpstr>
      </vt:variant>
      <vt:variant>
        <vt:i4>2</vt:i4>
      </vt:variant>
      <vt:variant>
        <vt:lpstr>Intervals amb nom</vt:lpstr>
      </vt:variant>
      <vt:variant>
        <vt:i4>2</vt:i4>
      </vt:variant>
    </vt:vector>
  </HeadingPairs>
  <TitlesOfParts>
    <vt:vector size="4" baseType="lpstr">
      <vt:lpstr>Datos Estudio</vt:lpstr>
      <vt:lpstr>Profesorado</vt:lpstr>
      <vt:lpstr>'Datos Estudio'!Àrea_d'impressió</vt:lpstr>
      <vt:lpstr>Profesorado!Àrea_d'impressió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ANGUERA</dc:creator>
  <cp:lastModifiedBy>Elisabeth Pulido Vico</cp:lastModifiedBy>
  <cp:lastPrinted>2023-06-16T11:45:44Z</cp:lastPrinted>
  <dcterms:created xsi:type="dcterms:W3CDTF">2015-06-05T18:19:34Z</dcterms:created>
  <dcterms:modified xsi:type="dcterms:W3CDTF">2024-03-19T08:33:55Z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0x0101000E1C804287F6ED4999973793D4BE5D6A</vt:lpwstr>
  </property>
</Properties>
</file>