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uab-my.sharepoint.com/personal/2122948_uab_cat/Documents/Escritorio/Doc Propostes/"/>
    </mc:Choice>
  </mc:AlternateContent>
  <xr:revisionPtr revIDLastSave="0" documentId="8_{A8DDD18E-A4B3-4A05-BCAE-A8E4014EC559}" xr6:coauthVersionLast="47" xr6:coauthVersionMax="47" xr10:uidLastSave="{00000000-0000-0000-0000-000000000000}"/>
  <bookViews>
    <workbookView xWindow="28680" yWindow="-240" windowWidth="29040" windowHeight="15720" xr2:uid="{00000000-000D-0000-FFFF-FFFF00000000}"/>
  </bookViews>
  <sheets>
    <sheet name="Datos Estudio" sheetId="2" r:id="rId1"/>
    <sheet name="Estudios contenidos" sheetId="3" r:id="rId2"/>
    <sheet name="Profesorado" sheetId="1" r:id="rId3"/>
  </sheets>
  <definedNames>
    <definedName name="_xlnm.Print_Area" localSheetId="0">'Datos Estudio'!$A$1:$K$63</definedName>
    <definedName name="_xlnm.Print_Area" localSheetId="1">'Estudios contenidos'!$A$1:$I$14</definedName>
    <definedName name="_xlnm.Print_Area" localSheetId="2">Profesorado!$A$1:$J$186</definedName>
    <definedName name="Cur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 l="1"/>
  <c r="H147" i="1" l="1"/>
  <c r="G147" i="1"/>
  <c r="F147" i="1"/>
  <c r="E147" i="1"/>
  <c r="D147" i="1"/>
  <c r="C147" i="1"/>
  <c r="B147" i="1"/>
  <c r="H133" i="1"/>
  <c r="G133" i="1"/>
  <c r="F133" i="1"/>
  <c r="E133" i="1"/>
  <c r="D133" i="1"/>
  <c r="C133" i="1"/>
  <c r="B133" i="1"/>
  <c r="H119" i="1"/>
  <c r="G119" i="1"/>
  <c r="F119" i="1"/>
  <c r="E119" i="1"/>
  <c r="D119" i="1"/>
  <c r="C119" i="1"/>
  <c r="B119" i="1"/>
  <c r="H105" i="1"/>
  <c r="G105" i="1"/>
  <c r="F105" i="1"/>
  <c r="E105" i="1"/>
  <c r="D105" i="1"/>
  <c r="C105" i="1"/>
  <c r="B105" i="1"/>
  <c r="H91" i="1"/>
  <c r="G91" i="1"/>
  <c r="F91" i="1"/>
  <c r="E91" i="1"/>
  <c r="D91" i="1"/>
  <c r="C91" i="1"/>
  <c r="B91" i="1"/>
  <c r="H77" i="1"/>
  <c r="G77" i="1"/>
  <c r="F77" i="1"/>
  <c r="E77" i="1"/>
  <c r="D77" i="1"/>
  <c r="C77" i="1"/>
  <c r="B77" i="1"/>
  <c r="H63" i="1"/>
  <c r="G63" i="1"/>
  <c r="F63" i="1"/>
  <c r="E63" i="1"/>
  <c r="D63" i="1"/>
  <c r="C63" i="1"/>
  <c r="B63" i="1"/>
  <c r="H49" i="1"/>
  <c r="G49" i="1"/>
  <c r="F49" i="1"/>
  <c r="E49" i="1"/>
  <c r="D49" i="1"/>
  <c r="C49" i="1"/>
  <c r="B49" i="1"/>
  <c r="H35" i="1"/>
  <c r="G35" i="1"/>
  <c r="F35" i="1"/>
  <c r="E35" i="1"/>
  <c r="D35" i="1"/>
  <c r="C35" i="1"/>
  <c r="B35" i="1"/>
  <c r="B35" i="2"/>
  <c r="B34" i="2"/>
  <c r="B33" i="2"/>
  <c r="B4" i="1" l="1"/>
  <c r="B21" i="1"/>
  <c r="E21" i="1"/>
  <c r="D21" i="1"/>
  <c r="C21" i="1"/>
  <c r="E28" i="2"/>
  <c r="H21" i="1"/>
  <c r="G21" i="1"/>
  <c r="F21" i="1"/>
  <c r="H20" i="1"/>
  <c r="T329" i="1" s="1"/>
  <c r="G20" i="1"/>
  <c r="P329" i="1" s="1"/>
  <c r="F20" i="1"/>
  <c r="N329" i="1" s="1"/>
  <c r="H34" i="1"/>
  <c r="T343" i="1" s="1"/>
  <c r="G34" i="1"/>
  <c r="P343" i="1" s="1"/>
  <c r="F34" i="1"/>
  <c r="H48" i="1"/>
  <c r="T357" i="1" s="1"/>
  <c r="G48" i="1"/>
  <c r="P357" i="1" s="1"/>
  <c r="F48" i="1"/>
  <c r="H62" i="1"/>
  <c r="G62" i="1"/>
  <c r="P371" i="1" s="1"/>
  <c r="F62" i="1"/>
  <c r="H76" i="1"/>
  <c r="T385" i="1" s="1"/>
  <c r="G76" i="1"/>
  <c r="P385" i="1" s="1"/>
  <c r="F76" i="1"/>
  <c r="H90" i="1"/>
  <c r="T399" i="1" s="1"/>
  <c r="G90" i="1"/>
  <c r="P399" i="1" s="1"/>
  <c r="F90" i="1"/>
  <c r="N399" i="1" s="1"/>
  <c r="H104" i="1"/>
  <c r="T413" i="1" s="1"/>
  <c r="G104" i="1"/>
  <c r="P413" i="1" s="1"/>
  <c r="F104" i="1"/>
  <c r="H118" i="1"/>
  <c r="G118" i="1"/>
  <c r="P427" i="1" s="1"/>
  <c r="F118" i="1"/>
  <c r="H132" i="1"/>
  <c r="T441" i="1" s="1"/>
  <c r="G132" i="1"/>
  <c r="P441" i="1" s="1"/>
  <c r="F132" i="1"/>
  <c r="H146" i="1"/>
  <c r="T455" i="1" s="1"/>
  <c r="G146" i="1"/>
  <c r="F146" i="1"/>
  <c r="N455" i="1" s="1"/>
  <c r="AJ324" i="1"/>
  <c r="AG327" i="1"/>
  <c r="AG328" i="1"/>
  <c r="AE327" i="1"/>
  <c r="AE328" i="1"/>
  <c r="AC327" i="1"/>
  <c r="AC328" i="1"/>
  <c r="AK328" i="1"/>
  <c r="AJ328" i="1"/>
  <c r="AI328" i="1"/>
  <c r="AK327" i="1"/>
  <c r="AJ327" i="1"/>
  <c r="AI327" i="1"/>
  <c r="AK326" i="1"/>
  <c r="AJ326" i="1"/>
  <c r="AI326" i="1"/>
  <c r="AK325" i="1"/>
  <c r="AJ325" i="1"/>
  <c r="AI325" i="1"/>
  <c r="AG326" i="1"/>
  <c r="AE326" i="1"/>
  <c r="AC326" i="1"/>
  <c r="AG325" i="1"/>
  <c r="AE325" i="1"/>
  <c r="AC325" i="1"/>
  <c r="AK324" i="1"/>
  <c r="AI324" i="1"/>
  <c r="AG324" i="1"/>
  <c r="AE324" i="1"/>
  <c r="AC324" i="1"/>
  <c r="AK342" i="1"/>
  <c r="AJ342" i="1"/>
  <c r="AI342" i="1"/>
  <c r="AG342" i="1"/>
  <c r="AE342" i="1"/>
  <c r="AC342" i="1"/>
  <c r="AK341" i="1"/>
  <c r="AJ341" i="1"/>
  <c r="AI341" i="1"/>
  <c r="AG341" i="1"/>
  <c r="AE341" i="1"/>
  <c r="AC341" i="1"/>
  <c r="AK340" i="1"/>
  <c r="AJ340" i="1"/>
  <c r="AI340" i="1"/>
  <c r="AG340" i="1"/>
  <c r="AE340" i="1"/>
  <c r="AC340" i="1"/>
  <c r="AK339" i="1"/>
  <c r="AJ339" i="1"/>
  <c r="AI339" i="1"/>
  <c r="AG339" i="1"/>
  <c r="AE339" i="1"/>
  <c r="AC339" i="1"/>
  <c r="AK338" i="1"/>
  <c r="AJ338" i="1"/>
  <c r="AI338" i="1"/>
  <c r="AG338" i="1"/>
  <c r="AE338" i="1"/>
  <c r="AC338" i="1"/>
  <c r="AK356" i="1"/>
  <c r="AJ356" i="1"/>
  <c r="AI356" i="1"/>
  <c r="AG356" i="1"/>
  <c r="AE356" i="1"/>
  <c r="AC356" i="1"/>
  <c r="AK355" i="1"/>
  <c r="AJ355" i="1"/>
  <c r="AI355" i="1"/>
  <c r="AG355" i="1"/>
  <c r="AE355" i="1"/>
  <c r="AC355" i="1"/>
  <c r="AK354" i="1"/>
  <c r="AJ354" i="1"/>
  <c r="AI354" i="1"/>
  <c r="AG354" i="1"/>
  <c r="AE354" i="1"/>
  <c r="AC354" i="1"/>
  <c r="AK353" i="1"/>
  <c r="AJ353" i="1"/>
  <c r="AI353" i="1"/>
  <c r="AG353" i="1"/>
  <c r="AE353" i="1"/>
  <c r="AC353" i="1"/>
  <c r="AK352" i="1"/>
  <c r="AJ352" i="1"/>
  <c r="AI352" i="1"/>
  <c r="AG352" i="1"/>
  <c r="AE352" i="1"/>
  <c r="AC352" i="1"/>
  <c r="AK370" i="1"/>
  <c r="AJ370" i="1"/>
  <c r="AI370" i="1"/>
  <c r="AG370" i="1"/>
  <c r="AE370" i="1"/>
  <c r="AC370" i="1"/>
  <c r="AK369" i="1"/>
  <c r="AJ369" i="1"/>
  <c r="AI369" i="1"/>
  <c r="AG369" i="1"/>
  <c r="AE369" i="1"/>
  <c r="AC369" i="1"/>
  <c r="AK368" i="1"/>
  <c r="AJ368" i="1"/>
  <c r="AI368" i="1"/>
  <c r="AG368" i="1"/>
  <c r="AE368" i="1"/>
  <c r="AC368" i="1"/>
  <c r="AK367" i="1"/>
  <c r="AJ367" i="1"/>
  <c r="AI367" i="1"/>
  <c r="AG367" i="1"/>
  <c r="AE367" i="1"/>
  <c r="AC367" i="1"/>
  <c r="AK366" i="1"/>
  <c r="AJ366" i="1"/>
  <c r="AI366" i="1"/>
  <c r="AG366" i="1"/>
  <c r="AE366" i="1"/>
  <c r="AC366" i="1"/>
  <c r="AK384" i="1"/>
  <c r="AJ384" i="1"/>
  <c r="AI384" i="1"/>
  <c r="AG384" i="1"/>
  <c r="AE384" i="1"/>
  <c r="AC384" i="1"/>
  <c r="AK383" i="1"/>
  <c r="AJ383" i="1"/>
  <c r="AI383" i="1"/>
  <c r="AG383" i="1"/>
  <c r="AE383" i="1"/>
  <c r="AC383" i="1"/>
  <c r="AK382" i="1"/>
  <c r="AJ382" i="1"/>
  <c r="AI382" i="1"/>
  <c r="AG382" i="1"/>
  <c r="AE382" i="1"/>
  <c r="AC382" i="1"/>
  <c r="AK381" i="1"/>
  <c r="AJ381" i="1"/>
  <c r="AI381" i="1"/>
  <c r="AG381" i="1"/>
  <c r="AE381" i="1"/>
  <c r="AC381" i="1"/>
  <c r="AK380" i="1"/>
  <c r="AJ380" i="1"/>
  <c r="AI380" i="1"/>
  <c r="AG380" i="1"/>
  <c r="AE380" i="1"/>
  <c r="AC380" i="1"/>
  <c r="AK398" i="1"/>
  <c r="AJ398" i="1"/>
  <c r="AI398" i="1"/>
  <c r="AG398" i="1"/>
  <c r="AE398" i="1"/>
  <c r="AC398" i="1"/>
  <c r="AK397" i="1"/>
  <c r="AJ397" i="1"/>
  <c r="AI397" i="1"/>
  <c r="AG397" i="1"/>
  <c r="AE397" i="1"/>
  <c r="AC397" i="1"/>
  <c r="AK396" i="1"/>
  <c r="AJ396" i="1"/>
  <c r="AI396" i="1"/>
  <c r="AG396" i="1"/>
  <c r="AE396" i="1"/>
  <c r="AC396" i="1"/>
  <c r="AK395" i="1"/>
  <c r="AJ395" i="1"/>
  <c r="AI395" i="1"/>
  <c r="AG395" i="1"/>
  <c r="AE395" i="1"/>
  <c r="AC395" i="1"/>
  <c r="AK394" i="1"/>
  <c r="AJ394" i="1"/>
  <c r="AI394" i="1"/>
  <c r="AG394" i="1"/>
  <c r="AE394" i="1"/>
  <c r="AC394" i="1"/>
  <c r="AK412" i="1"/>
  <c r="AJ412" i="1"/>
  <c r="AI412" i="1"/>
  <c r="AG412" i="1"/>
  <c r="AE412" i="1"/>
  <c r="AC412" i="1"/>
  <c r="AK411" i="1"/>
  <c r="AJ411" i="1"/>
  <c r="AI411" i="1"/>
  <c r="AG411" i="1"/>
  <c r="AE411" i="1"/>
  <c r="AC411" i="1"/>
  <c r="AK410" i="1"/>
  <c r="AJ410" i="1"/>
  <c r="AI410" i="1"/>
  <c r="AG410" i="1"/>
  <c r="AE410" i="1"/>
  <c r="AC410" i="1"/>
  <c r="AK409" i="1"/>
  <c r="AJ409" i="1"/>
  <c r="AI409" i="1"/>
  <c r="AG409" i="1"/>
  <c r="AE409" i="1"/>
  <c r="AC409" i="1"/>
  <c r="AK408" i="1"/>
  <c r="AJ408" i="1"/>
  <c r="AI408" i="1"/>
  <c r="AG408" i="1"/>
  <c r="AE408" i="1"/>
  <c r="AC408" i="1"/>
  <c r="AK426" i="1"/>
  <c r="AJ426" i="1"/>
  <c r="AI426" i="1"/>
  <c r="AG426" i="1"/>
  <c r="AE426" i="1"/>
  <c r="AC426" i="1"/>
  <c r="AK425" i="1"/>
  <c r="AJ425" i="1"/>
  <c r="AI425" i="1"/>
  <c r="AG425" i="1"/>
  <c r="AE425" i="1"/>
  <c r="AC425" i="1"/>
  <c r="AK424" i="1"/>
  <c r="AJ424" i="1"/>
  <c r="AI424" i="1"/>
  <c r="AG424" i="1"/>
  <c r="AE424" i="1"/>
  <c r="AC424" i="1"/>
  <c r="AK423" i="1"/>
  <c r="AJ423" i="1"/>
  <c r="AI423" i="1"/>
  <c r="AG423" i="1"/>
  <c r="AE423" i="1"/>
  <c r="AC423" i="1"/>
  <c r="AK422" i="1"/>
  <c r="AJ422" i="1"/>
  <c r="AI422" i="1"/>
  <c r="AG422" i="1"/>
  <c r="AE422" i="1"/>
  <c r="AC422" i="1"/>
  <c r="AK440" i="1"/>
  <c r="AJ440" i="1"/>
  <c r="AI440" i="1"/>
  <c r="AG440" i="1"/>
  <c r="AE440" i="1"/>
  <c r="AC440" i="1"/>
  <c r="AK439" i="1"/>
  <c r="AJ439" i="1"/>
  <c r="AI439" i="1"/>
  <c r="AG439" i="1"/>
  <c r="AE439" i="1"/>
  <c r="AC439" i="1"/>
  <c r="AK438" i="1"/>
  <c r="AJ438" i="1"/>
  <c r="AI438" i="1"/>
  <c r="AG438" i="1"/>
  <c r="AE438" i="1"/>
  <c r="AC438" i="1"/>
  <c r="AK437" i="1"/>
  <c r="AJ437" i="1"/>
  <c r="AI437" i="1"/>
  <c r="AG437" i="1"/>
  <c r="AE437" i="1"/>
  <c r="AC437" i="1"/>
  <c r="AK436" i="1"/>
  <c r="AJ436" i="1"/>
  <c r="AI436" i="1"/>
  <c r="AG436" i="1"/>
  <c r="AE436" i="1"/>
  <c r="AC436" i="1"/>
  <c r="AI451" i="1"/>
  <c r="AJ451" i="1"/>
  <c r="AK451" i="1"/>
  <c r="AI452" i="1"/>
  <c r="AJ452" i="1"/>
  <c r="AK452" i="1"/>
  <c r="AI453" i="1"/>
  <c r="AJ453" i="1"/>
  <c r="AK453" i="1"/>
  <c r="AI454" i="1"/>
  <c r="AJ454" i="1"/>
  <c r="AK454" i="1"/>
  <c r="AK450" i="1"/>
  <c r="AJ450" i="1"/>
  <c r="AI450" i="1"/>
  <c r="B5" i="1"/>
  <c r="AG454" i="1"/>
  <c r="AE454" i="1"/>
  <c r="AC454" i="1"/>
  <c r="AG453" i="1"/>
  <c r="AE453" i="1"/>
  <c r="AC453" i="1"/>
  <c r="AG452" i="1"/>
  <c r="AE452" i="1"/>
  <c r="AC452" i="1"/>
  <c r="AG451" i="1"/>
  <c r="AE451" i="1"/>
  <c r="AC451" i="1"/>
  <c r="AG450" i="1"/>
  <c r="AE450" i="1"/>
  <c r="AC450" i="1"/>
  <c r="C159" i="1" l="1"/>
  <c r="B62" i="1"/>
  <c r="B118" i="1"/>
  <c r="B34" i="1"/>
  <c r="B20" i="1"/>
  <c r="E90" i="1"/>
  <c r="B48" i="1"/>
  <c r="E34" i="1"/>
  <c r="E20" i="1"/>
  <c r="E118" i="1"/>
  <c r="B76" i="1"/>
  <c r="E62" i="1"/>
  <c r="E104" i="1"/>
  <c r="E76" i="1"/>
  <c r="B90" i="1"/>
  <c r="E48" i="1"/>
  <c r="B104" i="1"/>
  <c r="B132" i="1"/>
  <c r="E132" i="1"/>
  <c r="E146" i="1"/>
  <c r="B146" i="1"/>
  <c r="T427" i="1"/>
  <c r="T371" i="1"/>
  <c r="P455" i="1"/>
  <c r="C154" i="1" s="1"/>
  <c r="AO355" i="1"/>
  <c r="AO340" i="1"/>
  <c r="AM366" i="1"/>
  <c r="AO353" i="1"/>
  <c r="AM436" i="1"/>
  <c r="AM384" i="1"/>
  <c r="AM367" i="1"/>
  <c r="AM369" i="1"/>
  <c r="AM352" i="1"/>
  <c r="AM356" i="1"/>
  <c r="AM324" i="1"/>
  <c r="AM327" i="1"/>
  <c r="AM328" i="1"/>
  <c r="AO408" i="1"/>
  <c r="AO410" i="1"/>
  <c r="AO380" i="1"/>
  <c r="AO382" i="1"/>
  <c r="AO384" i="1"/>
  <c r="AO383" i="1"/>
  <c r="AO352" i="1"/>
  <c r="AO356" i="1"/>
  <c r="AO341" i="1"/>
  <c r="AO324" i="1"/>
  <c r="AO328" i="1"/>
  <c r="AM437" i="1"/>
  <c r="AM439" i="1"/>
  <c r="AM422" i="1"/>
  <c r="AM426" i="1"/>
  <c r="AM409" i="1"/>
  <c r="AM398" i="1"/>
  <c r="AM381" i="1"/>
  <c r="AM383" i="1"/>
  <c r="AO422" i="1"/>
  <c r="AO424" i="1"/>
  <c r="AO411" i="1"/>
  <c r="AO394" i="1"/>
  <c r="AO396" i="1"/>
  <c r="AM397" i="1"/>
  <c r="AO326" i="1"/>
  <c r="AO366" i="1"/>
  <c r="AM380" i="1"/>
  <c r="AO436" i="1"/>
  <c r="AO327" i="1"/>
  <c r="AM394" i="1"/>
  <c r="AM412" i="1"/>
  <c r="AO338" i="1"/>
  <c r="AO397" i="1"/>
  <c r="AM410" i="1"/>
  <c r="AM395" i="1"/>
  <c r="AO438" i="1"/>
  <c r="AO440" i="1"/>
  <c r="AO425" i="1"/>
  <c r="AO368" i="1"/>
  <c r="AO370" i="1"/>
  <c r="AM341" i="1"/>
  <c r="AO439" i="1"/>
  <c r="AO369" i="1"/>
  <c r="AM425" i="1"/>
  <c r="AM368" i="1"/>
  <c r="AM423" i="1"/>
  <c r="AM408" i="1"/>
  <c r="AM353" i="1"/>
  <c r="AM355" i="1"/>
  <c r="AM338" i="1"/>
  <c r="AM325" i="1"/>
  <c r="AM382" i="1"/>
  <c r="AO339" i="1"/>
  <c r="AO426" i="1"/>
  <c r="AM411" i="1"/>
  <c r="AO395" i="1"/>
  <c r="AO354" i="1"/>
  <c r="AM339" i="1"/>
  <c r="AO342" i="1"/>
  <c r="AM438" i="1"/>
  <c r="AM440" i="1"/>
  <c r="AO409" i="1"/>
  <c r="AM370" i="1"/>
  <c r="AO325" i="1"/>
  <c r="AO437" i="1"/>
  <c r="AM424" i="1"/>
  <c r="AO398" i="1"/>
  <c r="AO367" i="1"/>
  <c r="AM340" i="1"/>
  <c r="AM342" i="1"/>
  <c r="AM396" i="1"/>
  <c r="AM326" i="1"/>
  <c r="AO412" i="1"/>
  <c r="AO381" i="1"/>
  <c r="AO423" i="1"/>
  <c r="AM354" i="1"/>
  <c r="N371" i="1"/>
  <c r="R371" i="1" s="1"/>
  <c r="N343" i="1"/>
  <c r="R343" i="1" s="1"/>
  <c r="V343" i="1" s="1"/>
  <c r="N427" i="1"/>
  <c r="R427" i="1" s="1"/>
  <c r="N357" i="1"/>
  <c r="R357" i="1" s="1"/>
  <c r="V357" i="1" s="1"/>
  <c r="N441" i="1"/>
  <c r="R441" i="1" s="1"/>
  <c r="V441" i="1" s="1"/>
  <c r="N413" i="1"/>
  <c r="R413" i="1" s="1"/>
  <c r="V413" i="1" s="1"/>
  <c r="N385" i="1"/>
  <c r="R385" i="1" s="1"/>
  <c r="V385" i="1" s="1"/>
  <c r="Z385" i="1"/>
  <c r="AM451" i="1"/>
  <c r="AM453" i="1"/>
  <c r="AM450" i="1"/>
  <c r="AM454" i="1"/>
  <c r="AO453" i="1"/>
  <c r="Z371" i="1"/>
  <c r="AO452" i="1"/>
  <c r="Z357" i="1"/>
  <c r="Z343" i="1"/>
  <c r="R399" i="1"/>
  <c r="V399" i="1" s="1"/>
  <c r="Z441" i="1"/>
  <c r="Z427" i="1"/>
  <c r="Z413" i="1"/>
  <c r="AO451" i="1"/>
  <c r="AM452" i="1"/>
  <c r="AO450" i="1"/>
  <c r="Z399" i="1"/>
  <c r="Z329" i="1"/>
  <c r="R329" i="1"/>
  <c r="V329" i="1" s="1"/>
  <c r="C155" i="1" l="1"/>
  <c r="V427" i="1"/>
  <c r="C158" i="1"/>
  <c r="R455" i="1"/>
  <c r="V455" i="1" s="1"/>
  <c r="V371" i="1"/>
  <c r="C156" i="1"/>
  <c r="C153" i="1"/>
  <c r="AO454" i="1"/>
  <c r="Z455" i="1"/>
  <c r="X385" i="1"/>
  <c r="X413" i="1"/>
  <c r="X371" i="1"/>
  <c r="X455" i="1"/>
  <c r="X357" i="1"/>
  <c r="X343" i="1"/>
  <c r="X427" i="1"/>
  <c r="X399" i="1"/>
  <c r="X441" i="1"/>
  <c r="X329" i="1"/>
  <c r="C162" i="1" l="1"/>
  <c r="C160" i="1" s="1"/>
  <c r="C15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tc={5D33BCA5-C6F3-4D2B-8681-7ED990C12A74}</author>
    <author>tc={A84A02E2-2426-418B-8D1B-C71CFB8FC288}</author>
    <author>tc={A41DC0E5-F278-49AC-87EF-D70A86C1679C}</author>
    <author>tc={0F45D97D-B701-48D8-9636-622EDA3E5D9C}</author>
    <author>tc={82E85441-73D8-4A18-B75E-CF32E53EF2AA}</author>
    <author>tc={9114128F-3F40-48F8-A596-5CCE4D748BFE}</author>
    <author>tc={A72347ED-2582-487D-86EC-4DB4753A6D11}</author>
    <author>tc={78014203-22BC-4050-92E0-9394C96292D8}</author>
    <author>tc={A5FC1E0C-E1A4-4457-BC8A-8164C78D1465}</author>
    <author>tc={BA899F5D-CB6B-4C5E-80CA-F6C75BE09B1C}</author>
    <author>tc={C7CDD9FC-84EF-4467-BE9C-0B824D556934}</author>
    <author>tc={41C80763-367B-411F-B7A1-9D12C197A4A8}</author>
    <author>tc={BC94438C-8F02-43C2-9121-D1F1FB68931A}</author>
    <author>tc={8BE88D34-BE52-45ED-BB6B-243762B8FE5F}</author>
    <author>tc={24761F80-AF73-4E33-9840-618E63C42568}</author>
    <author>tc={D4D1853B-97F0-4F5F-8081-354E2779374E}</author>
    <author>tc={DD5010C4-FE8D-4E1F-AE21-C69F2D8522DD}</author>
    <author>tc={05BFF7BE-CB89-4B7A-848C-F6C433D0463E}</author>
    <author>tc={AE4A222A-8BDC-41FB-8874-2796270F739F}</author>
  </authors>
  <commentList>
    <comment ref="G1" authorId="0" shapeId="0" xr:uid="{5D33BCA5-C6F3-4D2B-8681-7ED990C12A74}">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Este formulario tiene por objetivo facilitar la renovación abreviada de una nueva edición de estudios propios en la UAB. Se piden datos genéricos del estudio sin entrar en el contenido del plan de estudios. Para modificar asignaturas, contenidos, metodología, evaluación u otros puntos relativos al estudio que no figuren en este formulario, será necesario hacerlo con el formulario completo de la memoria académica. En este caso, los tiempos de tramitación se pueden alargar hasta los 6 meses, por lo que le pedimos que contacte con la Unidad Técnica de Programación Académica ep.propostes.formacio@uab.cat para valorar plazos en cada caso. </t>
      </text>
    </comment>
    <comment ref="A5" authorId="1" shapeId="0" xr:uid="{A84A02E2-2426-418B-8D1B-C71CFB8FC288}">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-Máster de Formación Permanente, 60, 90 o 120 ECTS 
-Diploma de Especialización, entre 30 y 59 ECTS 
-Diploma de Experto, entre 15 y 29 ECTS 
-Cursos de Especialización dirigidos a personas tituladas, hasta 14 ECTS 
-Cursos de Especialización dirigidos a personas no tituladas, hasta 30 ECTS </t>
      </text>
    </comment>
    <comment ref="A6" authorId="2" shapeId="0" xr:uid="{A41DC0E5-F278-49AC-87EF-D70A86C1679C}">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Sólo se pide el estudio "madre". Si hay estudios contenidos rellene los datos en la segunda pestaña de este documento. </t>
      </text>
    </comment>
    <comment ref="A8" authorId="3" shapeId="0" xr:uid="{0F45D97D-B701-48D8-9636-622EDA3E5D9C}">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 curso académico en estudios de formación propia comienza el 1 de septiembre y termina el 31 de julio </t>
      </text>
    </comment>
    <comment ref="A9" authorId="4" shapeId="0" xr:uid="{82E85441-73D8-4A18-B75E-CF32E53EF2AA}">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·Presencial: Cuando en el 100% de la docencia el profesorado y el alumnado interactúan en el mismo espacio físico. ·Híbrido: Cuando la docencia virtual del estudio sea entre el 40 y el 60% ·Virtual: Cuando la docencia virtual del estudio sea entre el 80 y 100% </t>
      </text>
    </comment>
    <comment ref="A10" authorId="5" shapeId="0" xr:uid="{9114128F-3F40-48F8-A596-5CCE4D748BFE}">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-Máster de Formación Permanente, 60, 90 o 120 ECTS 
-Diploma de Especialización, entre 30 y 59 ECTS 
-Diploma de Experto, entre 15 y 29 ECTS 
-Cursos de Especialización dirigidos a personas graduadas, hasta 14 ECTS 
-Cursos de Especialización dirigidos a personas no tituladas, hasta 30 ECTS 
</t>
      </text>
    </comment>
    <comment ref="A11" authorId="6" shapeId="0" xr:uid="{A72347ED-2582-487D-86EC-4DB4753A6D11}">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Indique el nombre de la Facultad / Departamento / Instituto UAB / Escuela Adscrita / Otros Centros de Investigación que así lo tengan reconocido por la UAB. </t>
      </text>
    </comment>
    <comment ref="A15" authorId="7" shapeId="0" xr:uid="{78014203-22BC-4050-92E0-9394C96292D8}">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Profesorado permanente de la UAB (o Escuelas Adscritas en su caso) para estudios Máster de Formación Permanente y Diplomas. El profesorado no permanente podrá dirigir Cursos de Especialización y codirigir estudios de MFP (siempre que tenga el título de Doctor) y Diplomas. </t>
      </text>
    </comment>
    <comment ref="A16" authorId="8" shapeId="0" xr:uid="{A5FC1E0C-E1A4-4457-BC8A-8164C78D1465}">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Puede haber también una codirección externa a la UAB, que no tendrá perfiles propios de las aplicaciones UAB y deberá que ser doctor/a en caso de estudios de MFP </t>
      </text>
    </comment>
    <comment ref="H22" authorId="9" shapeId="0" xr:uid="{BA899F5D-CB6B-4C5E-80CA-F6C75BE09B1C}">
      <text>
        <t>[Comentari en fils]
La vostra versió de l'Excel us permet llegir aquest comentari en fils. No obstant això, les edicions que s'hi apliquin se suprimiran si el fitxer s'obre en una versió més recent de l'Excel. Més informació: https://go.microsoft.com/fwlink/?linkid=870924.
Comentari:
    Solo para estudios de MFP, la fecha puede ser hasta 6 meses a contar desde la fecha de fin del estudio</t>
      </text>
    </comment>
    <comment ref="A26" authorId="10" shapeId="0" xr:uid="{C7CDD9FC-84EF-4467-BE9C-0B824D556934}">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Según normativa, para garantizar la viabilidad económica del programa, 15 días antes del inicio de las clases deben haber formalizado la matrícula el número mínimo de estudiantes que marca la propuesta económica. </t>
      </text>
    </comment>
    <comment ref="A28" authorId="11" shapeId="0" xr:uid="{41C80763-367B-411F-B7A1-9D12C197A4A8}">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Los precios mínimos por crédito aprobados por el Consejo Social son: 66 euros por estudios de Máster de Formación Permanente, 56 euros por Diplomas de Especialización y Experto y 26 euros para Cursos de Especialización </t>
      </text>
    </comment>
    <comment ref="C28" authorId="12" shapeId="0" xr:uid="{BC94438C-8F02-43C2-9121-D1F1FB68931A}">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No rellene este campo, el cálculo es automático en función del precio del estudio y los créditos señalados </t>
      </text>
    </comment>
    <comment ref="A30" authorId="13" shapeId="0" xr:uid="{8BE88D34-BE52-45ED-BB6B-243762B8FE5F}">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Si estima oportuno que este programa formativo tenga un pago fraccionado, indique el porcentaje del primer y segundo plazo (este segundo pago será dos meses después de haber comenzado el estudio) </t>
      </text>
    </comment>
    <comment ref="A32" authorId="14" shapeId="0" xr:uid="{24761F80-AF73-4E33-9840-618E63C42568}">
      <text>
        <t>[Comentari en fils]
La vostra versió de l'Excel us permet llegir aquest comentari en fils. No obstant això, les edicions que s'hi apliquin se suprimiran si el fitxer s'obre en una versió més recent de l'Excel. Més informació: https://go.microsoft.com/fwlink/?linkid=870924.
Comentari:
    Sense perjudici de que hi puguin haver-hi d’altres preus especials, per normativa UAB les persones titulades a la Universitat Autònoma de Barcelona gaudeixen d’un 5% de descompte en els preus dels estudis propis de Màster de Formació Permanent i Diplomes de la UAB. Queden exclosos els programes a mida encarregats i finançats per qualsevol entitat externa i els programes amb una oferta màxima de 5 places de nou accés. (Acord de la Comissió Econòmica del Consell Social de 8 de juliol de 2022).</t>
      </text>
    </comment>
    <comment ref="B32" authorId="15" shapeId="0" xr:uid="{D4D1853B-97F0-4F5F-8081-354E2779374E}">
      <text>
        <t>[Comentari en fils]
La vostra versió de l'Excel us permet llegir aquest comentari en fils. No obstant això, les edicions que s'hi apliquin se suprimiran si el fitxer s'obre en una versió més recent de l'Excel. Més informació: https://go.microsoft.com/fwlink/?linkid=870924.
Comentari:
    El preu per crèdit no podrà ser inferior (tret de la bonificació per Alumni UAB) al preu mínim per crèdit que marca el Consell Social</t>
      </text>
    </comment>
    <comment ref="A38" authorId="16" shapeId="0" xr:uid="{DD5010C4-FE8D-4E1F-AE21-C69F2D8522DD}">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Si el estudio tiene un convenio asociado, debe verificar que esté vigente o si es necesario tramitar la renovación </t>
      </text>
    </comment>
    <comment ref="A42" authorId="17" shapeId="0" xr:uid="{05BFF7BE-CB89-4B7A-848C-F6C433D0463E}">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Por ejemplo, un estudio a medida dirigido a un determinado colectivo u otras circunstancias que así lo soliciten </t>
      </text>
    </comment>
    <comment ref="A45" authorId="18" shapeId="0" xr:uid="{AE4A222A-8BDC-41FB-8874-2796270F739F}">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Para concretar algún punto de este documento que necesite aclaraciones (por ejemplo, si no se llega al mínimo de profesorado UAB o doctor, en caso de estudio de MFP)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tc={1EB4531B-E7EF-40D0-BC37-F3224E97F7A5}</author>
    <author>tc={EA55B368-3503-4A84-95DE-8CBFCCF3308C}</author>
    <author>tc={A314E0BB-2C62-4935-B72D-8A49A5CED24A}</author>
    <author>tc={F134F2AC-62AD-4B1C-8B53-152A5209A9C0}</author>
    <author>tc={2A53CDD2-1305-4BEC-85B4-349D751FB416}</author>
    <author>tc={93473410-8FED-43C2-93A3-B82B6762134F}</author>
    <author>tc={4F456E45-8FBA-4A10-B8C1-E10032BC36E2}</author>
    <author>tc={8B8DE700-BA2C-4637-B6AE-B35E5FEEFFAF}</author>
    <author>tc={D0BB70F7-EEDC-4E57-A25D-7736173D8213}</author>
    <author>tc={39FF8857-5F3F-41EF-9BAB-2D44997B449A}</author>
    <author>tc={023F5192-D4C6-40EB-97B2-7F7B7A9ACF3E}</author>
    <author>tc={BBC35319-BB0A-42C4-8629-EB8569131E41}</author>
    <author>tc={597DC8F2-7E23-4CA5-B10F-BAB5222230CA}</author>
    <author>tc={8DE67293-CC3A-461E-9301-0F0CBDE112E8}</author>
    <author>tc={FAF3911D-1012-4544-AAE0-FA11DB72F647}</author>
    <author>tc={5EDD6E20-7BD1-448D-9476-E6D1AC249BA9}</author>
    <author>tc={5C5251C2-3709-4D19-BA98-396CBECC3CA7}</author>
    <author>tc={288C095A-414A-4D77-9454-7C4CB92214F7}</author>
    <author>tc={392FBDCC-A94F-47B7-8B1D-D1AD20BC1DC3}</author>
    <author>tc={0806DCD6-947A-4CA0-8919-D6AF3B1F63B8}</author>
    <author>tc={EC89D83A-3362-4221-8BBC-6766E1DB7D92}</author>
    <author>tc={452791A3-7BC1-4456-9202-FDED8F7F971B}</author>
    <author>tc={C9492731-ED7D-4237-AADE-0FCFD17109A0}</author>
    <author>tc={4799FC04-70B5-4E9A-BE66-D29877F93A56}</author>
    <author>tc={F3E33BAC-C177-483A-8CA4-48CDD1A508DE}</author>
    <author>tc={0247C2EF-55E8-4578-A8F5-2FB4601673A3}</author>
    <author>tc={CA9AC763-C4A0-458A-9478-080D37C2C70A}</author>
    <author>tc={3D17F96F-F80D-46F5-99BB-EF3C9881DB73}</author>
    <author>tc={1EE7E275-58A4-472E-A3AC-EBD8B094F49B}</author>
    <author>tc={12E5F0B3-A54A-42A2-B645-3F268D670CF2}</author>
    <author>tc={63999E5B-E98F-4E02-A873-43B9A9E09DF6}</author>
    <author>tc={70E0E57C-CC79-4181-9957-04D279781F8A}</author>
    <author>tc={15EAC08E-5B07-42D6-92F1-C926FE580735}</author>
    <author>tc={0D794C0C-1E02-40A8-9CE7-B8B36C71F58F}</author>
    <author>tc={119D1D31-BA8C-4A94-8B53-5D6569FC2B32}</author>
    <author>tc={2222928D-6ED0-492D-88E2-0EC0122C3235}</author>
    <author>tc={B6CF1995-A8E9-4C96-BB43-82161A25B82C}</author>
    <author>tc={F51FC7DE-99BC-45BE-8AF1-AE2CA306EC08}</author>
    <author>tc={1C69B37A-1648-402E-8313-4704B3C35115}</author>
    <author>tc={116F3BE4-21F0-49A2-9745-676E3F91F354}</author>
    <author>tc={50F0B408-6B45-4028-A327-48DBF99EAAF6}</author>
    <author>tc={D8B379A1-5CE9-47AD-963D-2E032197BC41}</author>
    <author>tc={CBFB5F07-AF34-426D-B971-3C66E0031814}</author>
    <author>tc={B5BEC97E-5873-43F5-A29C-A92BA90E6393}</author>
    <author>tc={4CB7B5D0-A0EE-4DF4-8C9F-9E8C0F758140}</author>
    <author>tc={5C9FCAC9-800D-4C6F-BA5C-A71A5A053511}</author>
  </authors>
  <commentList>
    <comment ref="A4" authorId="0" shapeId="0" xr:uid="{1EB4531B-E7EF-40D0-BC37-F3224E97F7A5}">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No rellene este campo, los datos los copia de la pestaña "datos del estudio" </t>
      </text>
    </comment>
    <comment ref="A5" authorId="1" shapeId="0" xr:uid="{EA55B368-3503-4A84-95DE-8CBFCCF3308C}">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No rellene este campo, los datos los copia de la pestaña "datos del estudio"
</t>
      </text>
    </comment>
    <comment ref="A6" authorId="2" shapeId="0" xr:uid="{A314E0BB-2C62-4935-B72D-8A49A5CED24A}">
      <text>
        <t>[Comentari en fils]
La vostra versió de l'Excel us permet llegir aquest comentari en fils. No obstant això, les edicions que s'hi apliquin se suprimiran si el fitxer s'obre en una versió més recent de l'Excel. Més informació: https://go.microsoft.com/fwlink/?linkid=870924.
Comentari:
    No rellene este campo, los datos los copia de la pestaña "datos del estudio"</t>
      </text>
    </comment>
    <comment ref="A10" authorId="3" shapeId="0" xr:uid="{F134F2AC-62AD-4B1C-8B53-152A5209A9C0}">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11" authorId="4" shapeId="0" xr:uid="{2A53CDD2-1305-4BEC-85B4-349D751FB416}">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11" authorId="5" shapeId="0" xr:uid="{93473410-8FED-43C2-93A3-B82B6762134F}">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14" authorId="6" shapeId="0" xr:uid="{4F456E45-8FBA-4A10-B8C1-E10032BC36E2}">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24" authorId="7" shapeId="0" xr:uid="{8B8DE700-BA2C-4637-B6AE-B35E5FEEFFAF}">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25" authorId="8" shapeId="0" xr:uid="{D0BB70F7-EEDC-4E57-A25D-7736173D8213}">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25" authorId="9" shapeId="0" xr:uid="{39FF8857-5F3F-41EF-9BAB-2D44997B449A}">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28" authorId="10" shapeId="0" xr:uid="{023F5192-D4C6-40EB-97B2-7F7B7A9ACF3E}">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38" authorId="11" shapeId="0" xr:uid="{BBC35319-BB0A-42C4-8629-EB8569131E41}">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39" authorId="12" shapeId="0" xr:uid="{597DC8F2-7E23-4CA5-B10F-BAB5222230CA}">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39" authorId="13" shapeId="0" xr:uid="{8DE67293-CC3A-461E-9301-0F0CBDE112E8}">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42" authorId="14" shapeId="0" xr:uid="{FAF3911D-1012-4544-AAE0-FA11DB72F647}">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52" authorId="15" shapeId="0" xr:uid="{5EDD6E20-7BD1-448D-9476-E6D1AC249BA9}">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53" authorId="16" shapeId="0" xr:uid="{5C5251C2-3709-4D19-BA98-396CBECC3CA7}">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53" authorId="17" shapeId="0" xr:uid="{288C095A-414A-4D77-9454-7C4CB92214F7}">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56" authorId="18" shapeId="0" xr:uid="{392FBDCC-A94F-47B7-8B1D-D1AD20BC1DC3}">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66" authorId="19" shapeId="0" xr:uid="{0806DCD6-947A-4CA0-8919-D6AF3B1F63B8}">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67" authorId="20" shapeId="0" xr:uid="{EC89D83A-3362-4221-8BBC-6766E1DB7D92}">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67" authorId="21" shapeId="0" xr:uid="{452791A3-7BC1-4456-9202-FDED8F7F971B}">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70" authorId="22" shapeId="0" xr:uid="{C9492731-ED7D-4237-AADE-0FCFD17109A0}">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80" authorId="23" shapeId="0" xr:uid="{4799FC04-70B5-4E9A-BE66-D29877F93A56}">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81" authorId="24" shapeId="0" xr:uid="{F3E33BAC-C177-483A-8CA4-48CDD1A508DE}">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81" authorId="25" shapeId="0" xr:uid="{0247C2EF-55E8-4578-A8F5-2FB4601673A3}">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84" authorId="26" shapeId="0" xr:uid="{CA9AC763-C4A0-458A-9478-080D37C2C70A}">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94" authorId="27" shapeId="0" xr:uid="{3D17F96F-F80D-46F5-99BB-EF3C9881DB73}">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95" authorId="28" shapeId="0" xr:uid="{1EE7E275-58A4-472E-A3AC-EBD8B094F49B}">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95" authorId="29" shapeId="0" xr:uid="{12E5F0B3-A54A-42A2-B645-3F268D670CF2}">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98" authorId="30" shapeId="0" xr:uid="{63999E5B-E98F-4E02-A873-43B9A9E09DF6}">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108" authorId="31" shapeId="0" xr:uid="{70E0E57C-CC79-4181-9957-04D279781F8A}">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109" authorId="32" shapeId="0" xr:uid="{15EAC08E-5B07-42D6-92F1-C926FE580735}">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109" authorId="33" shapeId="0" xr:uid="{0D794C0C-1E02-40A8-9CE7-B8B36C71F58F}">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112" authorId="34" shapeId="0" xr:uid="{119D1D31-BA8C-4A94-8B53-5D6569FC2B32}">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122" authorId="35" shapeId="0" xr:uid="{2222928D-6ED0-492D-88E2-0EC0122C3235}">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123" authorId="36" shapeId="0" xr:uid="{B6CF1995-A8E9-4C96-BB43-82161A25B82C}">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123" authorId="37" shapeId="0" xr:uid="{F51FC7DE-99BC-45BE-8AF1-AE2CA306EC08}">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126" authorId="38" shapeId="0" xr:uid="{1C69B37A-1648-402E-8313-4704B3C35115}">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136" authorId="39" shapeId="0" xr:uid="{116F3BE4-21F0-49A2-9745-676E3F91F354}">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Elija uno dentro del desplegable de la celda </t>
      </text>
    </comment>
    <comment ref="A137" authorId="40" shapeId="0" xr:uid="{50F0B408-6B45-4028-A327-48DBF99EAAF6}">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inicio de la docencia </t>
      </text>
    </comment>
    <comment ref="C137" authorId="41" shapeId="0" xr:uid="{D8B379A1-5CE9-47AD-963D-2E032197BC41}">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Fecha de fin (hecha la docencia-tutorías-evaluación-revisión. Se puede cerrar el acta) </t>
      </text>
    </comment>
    <comment ref="H140" authorId="42" shapeId="0" xr:uid="{CBFB5F07-AF34-426D-B971-3C66E0031814}">
      <text>
        <t xml:space="preserve">[Comentari en fils]
La vostra versió de l'Excel us permet llegir aquest comentari en fils. No obstant això, les edicions que s'hi apliquin se suprimiran si el fitxer s'obre en una versió més recent de l'Excel. Més informació: https://go.microsoft.com/fwlink/?linkid=870924.
Comentari:
    Las asignaturas que imparten docencia virtual, para el cálculo del reconocimiento en horas de la docencia, se aplica la siguiente fórmula: número de créditos impartidos x 25 x 0,25. </t>
      </text>
    </comment>
    <comment ref="A157" authorId="43" shapeId="0" xr:uid="{B5BEC97E-5873-43F5-A29C-A92BA90E6393}">
      <text>
        <t>[Comentari en fils]
La vostra versió de l'Excel us permet llegir aquest comentari en fils. No obstant això, les edicions que s'hi apliquin se suprimiran si el fitxer s'obre en una versió més recent de l'Excel. Més informació: https://go.microsoft.com/fwlink/?linkid=870924.
Comentari:
    Un mínimo del 30% en MFP y Diplomas y de un 20% en Cursos</t>
      </text>
    </comment>
    <comment ref="A159" authorId="44" shapeId="0" xr:uid="{4CB7B5D0-A0EE-4DF4-8C9F-9E8C0F758140}">
      <text>
        <t>[Comentari en fils]
La vostra versió de l'Excel us permet llegir aquest comentari en fils. No obstant això, les edicions que s'hi apliquin se suprimiran si el fitxer s'obre en una versió més recent de l'Excel. Més informació: https://go.microsoft.com/fwlink/?linkid=870924.
Comentari:
    Es estudios virtuales el % está entre el 90 y el 100%. En estudios híbridos entre el 60 y el 40%</t>
      </text>
    </comment>
    <comment ref="A160" authorId="45" shapeId="0" xr:uid="{5C9FCAC9-800D-4C6F-BA5C-A71A5A053511}">
      <text>
        <t>[Comentari en fils]
La vostra versió de l'Excel us permet llegir aquest comentari en fils. No obstant això, les edicions que s'hi apliquin se suprimiran si el fitxer s'obre en una versió més recent de l'Excel. Més informació: https://go.microsoft.com/fwlink/?linkid=870924.
Comentari:
    En estudios de MFP el % mínimo es del 50%</t>
      </text>
    </comment>
  </commentList>
</comments>
</file>

<file path=xl/sharedStrings.xml><?xml version="1.0" encoding="utf-8"?>
<sst xmlns="http://schemas.openxmlformats.org/spreadsheetml/2006/main" count="646" uniqueCount="167">
  <si>
    <t xml:space="preserve"> </t>
  </si>
  <si>
    <t>Hores prof. UAB/Esc. Ads.</t>
  </si>
  <si>
    <t>Hores prof. Doctor</t>
  </si>
  <si>
    <t>Hores docència pràctica</t>
  </si>
  <si>
    <t>Total roes teòrico-pàctiques</t>
  </si>
  <si>
    <t xml:space="preserve">Hores docència Teoria </t>
  </si>
  <si>
    <t>Reconeixment hores Virtuals</t>
  </si>
  <si>
    <t>Toal hores assignatura</t>
  </si>
  <si>
    <t>DM12:O13ADES A EMPLENADES DE FORMA AUTOMÀTICA (NO EMPLEU CAP DADA DE FORMA MANUAL EN AQUESTES COLUMNES)</t>
  </si>
  <si>
    <t>Català</t>
  </si>
  <si>
    <t>Castellà</t>
  </si>
  <si>
    <t>Català-Castellà</t>
  </si>
  <si>
    <t>Anglès</t>
  </si>
  <si>
    <t>Català-Anglès</t>
  </si>
  <si>
    <t>Castellà-Anglès</t>
  </si>
  <si>
    <t>Castellà-Català-Anglès</t>
  </si>
  <si>
    <t>Presencial</t>
  </si>
  <si>
    <t>Trieu una opció</t>
  </si>
  <si>
    <t>Doctor/a</t>
  </si>
  <si>
    <t>Titular Univ.</t>
  </si>
  <si>
    <t>Lector/a</t>
  </si>
  <si>
    <t>2023/2024</t>
  </si>
  <si>
    <t>2024/2025</t>
  </si>
  <si>
    <t>2025/2026</t>
  </si>
  <si>
    <t>2026/2027</t>
  </si>
  <si>
    <t>2027/2028</t>
  </si>
  <si>
    <t>2028/2029</t>
  </si>
  <si>
    <t>2029/2030</t>
  </si>
  <si>
    <t>PAS-F</t>
  </si>
  <si>
    <t>PAS-L</t>
  </si>
  <si>
    <t>Virtual</t>
  </si>
  <si>
    <t>DOCUMENTO DE RENOVACIÓN ABREVIADA DE ESTUDIOS PROPIOS DE LA UAB</t>
  </si>
  <si>
    <t>Datos del Estudio</t>
  </si>
  <si>
    <t>Nombre del Estudio</t>
  </si>
  <si>
    <t>Código TCS y Edición</t>
  </si>
  <si>
    <t>Curso académico de inicio del Estudio</t>
  </si>
  <si>
    <t>Modalidad</t>
  </si>
  <si>
    <t>Número de créditos</t>
  </si>
  <si>
    <t>Estructura responsable del Estudio</t>
  </si>
  <si>
    <t>Datos de la Dirección del Estudio</t>
  </si>
  <si>
    <t>Titulación</t>
  </si>
  <si>
    <t>Departamento /  Centro Adscrito</t>
  </si>
  <si>
    <t>Dirección electrónica</t>
  </si>
  <si>
    <t>Teléfono de contacto</t>
  </si>
  <si>
    <t>Persona de contacto con la Escuela de Postgrado</t>
  </si>
  <si>
    <t>Persona de contacto con el alumnado</t>
  </si>
  <si>
    <t>Calendario del Estudio</t>
  </si>
  <si>
    <t>Fecha de inicio del Estudio</t>
  </si>
  <si>
    <t>Fecha de fin del Estudio</t>
  </si>
  <si>
    <t xml:space="preserve">Fecha de entrega del trabajo Final de Máster </t>
  </si>
  <si>
    <t>Centro donde se imparte la docencia (para estudios presenciales o híbridos)</t>
  </si>
  <si>
    <t>Nombre del estudio contenido</t>
  </si>
  <si>
    <t>Tipo de estudio</t>
  </si>
  <si>
    <t>Código del estudio contenido</t>
  </si>
  <si>
    <t>Fecha de inicio del estudio</t>
  </si>
  <si>
    <t>Fecha de fin del estudio</t>
  </si>
  <si>
    <t>Precio total del estudio</t>
  </si>
  <si>
    <t>Precio por crédito del estudio</t>
  </si>
  <si>
    <t>Pago fraccionado</t>
  </si>
  <si>
    <t>Colectivo aplicable</t>
  </si>
  <si>
    <t>Publicación en el web de la UAB</t>
  </si>
  <si>
    <t xml:space="preserve">
Todos los estudios se publican en la web de la UAB. Si por alguna razón considera que no debe publicarse indíquelo a continuación</t>
  </si>
  <si>
    <t>Indique con qué Institución</t>
  </si>
  <si>
    <t>Observaciones</t>
  </si>
  <si>
    <t>Hoja de profesorado, horas de docencia por asignatura y firmas de la dirección del estudio y la dirección de la estructura responsable.</t>
  </si>
  <si>
    <t>Número de créditos del Estudio</t>
  </si>
  <si>
    <t>Nombre de la asignatura A1:</t>
  </si>
  <si>
    <t>Idioma de impartición de la asignatura</t>
  </si>
  <si>
    <t>Fecha de inicio de la asignatura</t>
  </si>
  <si>
    <t>Fecha de fin de la asignatura</t>
  </si>
  <si>
    <t>Nombre de la persona responsable del acta</t>
  </si>
  <si>
    <t>Modalidad (presencial o virtual)</t>
  </si>
  <si>
    <r>
      <rPr>
        <b/>
        <sz val="8"/>
        <color theme="1"/>
        <rFont val="Calibri"/>
        <family val="2"/>
        <scheme val="minor"/>
      </rPr>
      <t xml:space="preserve">Prof UAB-Escuela Adscrita:
</t>
    </r>
    <r>
      <rPr>
        <sz val="8"/>
        <color theme="1"/>
        <rFont val="Calibri"/>
        <family val="2"/>
        <scheme val="minor"/>
      </rPr>
      <t xml:space="preserve">(indicar alguna de las opciones del despegable)          </t>
    </r>
  </si>
  <si>
    <t>Nombre del Departamento UAB o Centro Adscrito</t>
  </si>
  <si>
    <r>
      <t xml:space="preserve">Profesorado externo: </t>
    </r>
    <r>
      <rPr>
        <sz val="8"/>
        <color theme="1"/>
        <rFont val="Calibri"/>
        <family val="2"/>
        <scheme val="minor"/>
      </rPr>
      <t>indique Institución o Empresa</t>
    </r>
  </si>
  <si>
    <r>
      <t xml:space="preserve">Grado Académico: </t>
    </r>
    <r>
      <rPr>
        <sz val="8"/>
        <color theme="1"/>
        <rFont val="Calibri"/>
        <family val="2"/>
        <scheme val="minor"/>
      </rPr>
      <t>(indicar alguna de las opciones del despegable)</t>
    </r>
  </si>
  <si>
    <t>Horas de docencia Teórica (presencial)</t>
  </si>
  <si>
    <t>Horas de docencia Práctica (presencial)</t>
  </si>
  <si>
    <r>
      <t xml:space="preserve">DNI o pasaporte del/de la docente </t>
    </r>
    <r>
      <rPr>
        <sz val="8"/>
        <color theme="1"/>
        <rFont val="Calibri"/>
        <family val="2"/>
        <scheme val="minor"/>
      </rPr>
      <t>(si es nueva incorporación en el estudio).</t>
    </r>
  </si>
  <si>
    <t xml:space="preserve">
Sólo por Cursos de Especialización con una única asignatura se puede poner "híbrido" si el estudio lo es</t>
  </si>
  <si>
    <t>Total horas</t>
  </si>
  <si>
    <t>Nombre de la asignatura A2:</t>
  </si>
  <si>
    <r>
      <rPr>
        <b/>
        <sz val="8"/>
        <color theme="1"/>
        <rFont val="Calibri"/>
        <family val="2"/>
        <scheme val="minor"/>
      </rPr>
      <t xml:space="preserve">Otras tareas docentes (no ponga horas, sólo el concepto):
</t>
    </r>
    <r>
      <rPr>
        <sz val="8"/>
        <color theme="1"/>
        <rFont val="Calibri"/>
        <family val="2"/>
        <scheme val="minor"/>
      </rPr>
      <t>-Tutor prácticas
-Tutor TFM 
-Tribunales TFM 
-Otros (especificar)</t>
    </r>
  </si>
  <si>
    <t>Nombre de la asignatura A3:</t>
  </si>
  <si>
    <t>Nombre de la asignatura A4:</t>
  </si>
  <si>
    <t>Nombre de la asignatura A5:</t>
  </si>
  <si>
    <t>Nombre de la asignatura A6:</t>
  </si>
  <si>
    <t>Nombre de la asignatura A7:</t>
  </si>
  <si>
    <t>Nombre de la asignatura A8:</t>
  </si>
  <si>
    <t>Nombre de la asignatura A9:</t>
  </si>
  <si>
    <t>Nombre de la asignatura A10:</t>
  </si>
  <si>
    <t>Horas de docencia teóricas</t>
  </si>
  <si>
    <t>Horas de docencia prácticas</t>
  </si>
  <si>
    <t>Reconocimiento docencia virtual</t>
  </si>
  <si>
    <t>Horas impartidas prof. UAB/Escuelas Adscritas</t>
  </si>
  <si>
    <t>% de docencia impartida por profesorado UAB-Escuelas Adscritas</t>
  </si>
  <si>
    <t>Horas impartidas por profesorado doctor</t>
  </si>
  <si>
    <t>% de docencia virtual (en estudios de MFP y Diplomas)</t>
  </si>
  <si>
    <t>% de docencia impartida por profesorado doctor</t>
  </si>
  <si>
    <t>Horas totales de docencia del estudio</t>
  </si>
  <si>
    <t>Firmas electrónicas que validan la presentación de esta propuesta de renovación de estudios propios de la UAB</t>
  </si>
  <si>
    <t>Firma de las personas que forman parte de la dirección del estudio</t>
  </si>
  <si>
    <t>Firma de la dirección de la estructura responsable del estudio</t>
  </si>
  <si>
    <t>Fecha de aprobación del estudio por parte del órgano colegiado</t>
  </si>
  <si>
    <t>de la estructura responsable el estudio</t>
  </si>
  <si>
    <t>No firme este documento hasta que no esté cerrado el trabajo técnico por parte de la Escuela de Postgrado. En ese momento habrá que pasar este documento a PDF (recuerde "imprimir todo el libro") y firmarlo electrónicamente.</t>
  </si>
  <si>
    <t>Este documento nos lo debe enviar con las firmas electrónicas correspondientes, junto con el presupuesto, a la Escuela de Postgrado.</t>
  </si>
  <si>
    <t>Unidad Técnica de Programación Académica, por correo electrónico a la dirección ep.propostes.formacio@uab.cat</t>
  </si>
  <si>
    <t>El estudio tendrá que garantizar la reserva de un 5% de plazas en el caso de Másters de Formación Permanente y Postgrados con una oferta superior a 20 plazas, y de la reserva de una plaza en el caso</t>
  </si>
  <si>
    <t>de Másters de Formación Permanente y Postgrados con una oferta inferior a 20 plazas</t>
  </si>
  <si>
    <t>Si necesita añadir más asignaturas, por favor, contacte con ep.propostes.formacio@uab.cat</t>
  </si>
  <si>
    <t>Resumen docencia estudio</t>
  </si>
  <si>
    <t>Escoja una opción</t>
  </si>
  <si>
    <t>Catalán</t>
  </si>
  <si>
    <t>Castellano</t>
  </si>
  <si>
    <t>Catalán-Castellano</t>
  </si>
  <si>
    <t>Inglés</t>
  </si>
  <si>
    <t>Catalán-Inglés</t>
  </si>
  <si>
    <t>Castellano-Inglés</t>
  </si>
  <si>
    <t>Catalán-Castellano-Inglés</t>
  </si>
  <si>
    <t>Graduado/da - Llicenciado/da</t>
  </si>
  <si>
    <t>Sin titulación Univ.</t>
  </si>
  <si>
    <t>Máster de Formación Permanente</t>
  </si>
  <si>
    <t>Diploma de Especialización</t>
  </si>
  <si>
    <t>Diploma de Experto</t>
  </si>
  <si>
    <t>Curso de Especialitzación</t>
  </si>
  <si>
    <t>Residente Veterinario</t>
  </si>
  <si>
    <t>Certificado Veterinario</t>
  </si>
  <si>
    <t>Experto en Neuroreabilitación</t>
  </si>
  <si>
    <t>Híbrida</t>
  </si>
  <si>
    <t>Catedrático/a</t>
  </si>
  <si>
    <t>Agregado/da</t>
  </si>
  <si>
    <t>Otro profesorado permanente</t>
  </si>
  <si>
    <t>Associado/a</t>
  </si>
  <si>
    <t>Otro profesorado no permanente</t>
  </si>
  <si>
    <t>Docente Centro Adscrito</t>
  </si>
  <si>
    <t>No hay pago fraccionado</t>
  </si>
  <si>
    <t>50% primer plazo -50% segundo plazo</t>
  </si>
  <si>
    <t>60% primer plazo -40% segundo plazo</t>
  </si>
  <si>
    <t>Convenio (si lo hubiera)</t>
  </si>
  <si>
    <r>
      <t xml:space="preserve">
Reconocimiento de horas virtuales
</t>
    </r>
    <r>
      <rPr>
        <sz val="8"/>
        <color theme="1"/>
        <rFont val="Calibri"/>
        <family val="2"/>
        <scheme val="minor"/>
      </rPr>
      <t>(número de crèditos impartidos x 25 x 0,25)</t>
    </r>
  </si>
  <si>
    <t>Número mínimo de alumnado</t>
  </si>
  <si>
    <t>Número máximo de alumnado</t>
  </si>
  <si>
    <t>Curso de Especialización</t>
  </si>
  <si>
    <t>Rellenar sólo los apartados marcados en color gris, en el caso que el programa formativo tenga estudios contenidos.</t>
  </si>
  <si>
    <t>Replique este cuadro si el programa formativo tiene más estudios contenidos.</t>
  </si>
  <si>
    <r>
      <t xml:space="preserve">Estudios </t>
    </r>
    <r>
      <rPr>
        <sz val="11"/>
        <color theme="1"/>
        <rFont val="Calibri"/>
        <family val="2"/>
        <scheme val="minor"/>
      </rPr>
      <t>contenidos (rellenar sólo en los casos en que el programa formativo lo contemple)</t>
    </r>
  </si>
  <si>
    <t>Tipología del Estudio</t>
  </si>
  <si>
    <t>Título del Estudio</t>
  </si>
  <si>
    <t>Código TCS y edición</t>
  </si>
  <si>
    <t>Nombre y apellidos</t>
  </si>
  <si>
    <t>Categoría académica</t>
  </si>
  <si>
    <t>Titular</t>
  </si>
  <si>
    <t>Agregado/a</t>
  </si>
  <si>
    <t>Asociado/a</t>
  </si>
  <si>
    <t>Externo UAB</t>
  </si>
  <si>
    <t>Inserte más líneas si necesita añadir más precios especiales por crédito</t>
  </si>
  <si>
    <t>(si al escribir en este apartado quiere insertar un punto y aparte pulse las teclas "alt" + enter en el teclado)</t>
  </si>
  <si>
    <t>Nombre y apellidos del profesorado</t>
  </si>
  <si>
    <t>Horas de docencia teórica (presencial)</t>
  </si>
  <si>
    <t>Horas de docencia práctica (presencial)</t>
  </si>
  <si>
    <t>Si necesita más líneas, seleccione esta fila y pulse el botón "Insertar" de la cinta de opciones</t>
  </si>
  <si>
    <t>Precio especial del estudio</t>
  </si>
  <si>
    <t>Precio especial por crédito</t>
  </si>
  <si>
    <t>Tipo de asignatura:</t>
  </si>
  <si>
    <t>Obligatoria</t>
  </si>
  <si>
    <t>Optativa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</si>
</sst>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5" x14ac:knownFonts="1">
    <font>
      <sz val="11"/>
      <color theme="1"/>
      <name val="Calibri"/>
      <family val="2"/>
      <scheme val="minor"/>
    </font>
    <font>
      <sz val="9"/>
      <color theme="1"/>
      <name val="Calibri"/>
      <family val="2"/>
      <scheme val="minor"/>
    </font>
    <font>
      <sz val="8"/>
      <color theme="1"/>
      <name val="Calibri"/>
      <family val="2"/>
      <scheme val="minor"/>
    </font>
    <font>
      <sz val="10"/>
      <color theme="1"/>
      <name val="Calibri"/>
      <family val="2"/>
      <scheme val="minor"/>
    </font>
    <font>
      <i/>
      <sz val="10"/>
      <color theme="1"/>
      <name val="Calibri"/>
      <family val="2"/>
      <scheme val="minor"/>
    </font>
    <font>
      <sz val="6"/>
      <color theme="1"/>
      <name val="Calibri"/>
      <family val="2"/>
      <scheme val="minor"/>
    </font>
    <font>
      <sz val="6"/>
      <name val="Calibri"/>
      <family val="2"/>
      <scheme val="minor"/>
    </font>
    <font>
      <b/>
      <sz val="6"/>
      <color theme="1"/>
      <name val="Calibri"/>
      <family val="2"/>
      <scheme val="minor"/>
    </font>
    <font>
      <sz val="10"/>
      <name val="Arial"/>
      <family val="2"/>
    </font>
    <font>
      <b/>
      <i/>
      <sz val="8"/>
      <color rgb="FF0070C0"/>
      <name val="Calibri"/>
      <family val="2"/>
      <scheme val="minor"/>
    </font>
    <font>
      <sz val="8"/>
      <color rgb="FF404040"/>
      <name val="Calibri"/>
      <family val="2"/>
      <scheme val="minor"/>
    </font>
    <font>
      <b/>
      <sz val="9"/>
      <color rgb="FF808080"/>
      <name val="Calibri"/>
      <family val="2"/>
      <scheme val="minor"/>
    </font>
    <font>
      <i/>
      <sz val="8"/>
      <name val="Calibri"/>
      <family val="2"/>
      <scheme val="minor"/>
    </font>
    <font>
      <i/>
      <sz val="8"/>
      <color theme="1"/>
      <name val="Calibri"/>
      <family val="2"/>
      <scheme val="minor"/>
    </font>
    <font>
      <b/>
      <sz val="9"/>
      <color theme="1"/>
      <name val="Calibri"/>
      <family val="2"/>
      <scheme val="minor"/>
    </font>
    <font>
      <i/>
      <sz val="9"/>
      <color theme="1"/>
      <name val="Calibri"/>
      <family val="2"/>
      <scheme val="minor"/>
    </font>
    <font>
      <b/>
      <sz val="8"/>
      <color theme="1"/>
      <name val="Calibri"/>
      <family val="2"/>
      <scheme val="minor"/>
    </font>
    <font>
      <b/>
      <sz val="10"/>
      <color theme="1"/>
      <name val="Calibri"/>
      <family val="2"/>
      <scheme val="minor"/>
    </font>
    <font>
      <sz val="10"/>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sz val="11"/>
      <name val="Calibri"/>
      <family val="2"/>
      <scheme val="minor"/>
    </font>
    <font>
      <sz val="9"/>
      <color theme="9" tint="0.79998168889431442"/>
      <name val="Calibri"/>
      <family val="2"/>
      <scheme val="minor"/>
    </font>
    <font>
      <sz val="10"/>
      <color theme="9" tint="0.79998168889431442"/>
      <name val="Calibri"/>
      <family val="2"/>
      <scheme val="minor"/>
    </font>
    <font>
      <sz val="10"/>
      <color rgb="FF0070C0"/>
      <name val="Calibri"/>
      <family val="2"/>
      <scheme val="minor"/>
    </font>
    <font>
      <sz val="11"/>
      <color rgb="FF0070C0"/>
      <name val="Calibri"/>
      <family val="2"/>
      <scheme val="minor"/>
    </font>
    <font>
      <sz val="9"/>
      <color rgb="FF0070C0"/>
      <name val="Calibri"/>
      <family val="2"/>
      <scheme val="minor"/>
    </font>
    <font>
      <sz val="8"/>
      <color rgb="FF0070C0"/>
      <name val="Calibri"/>
      <family val="2"/>
      <scheme val="minor"/>
    </font>
    <font>
      <i/>
      <sz val="9"/>
      <color rgb="FF0070C0"/>
      <name val="Calibri"/>
      <family val="2"/>
      <scheme val="minor"/>
    </font>
    <font>
      <sz val="9"/>
      <name val="Calibri"/>
      <family val="2"/>
      <scheme val="minor"/>
    </font>
    <font>
      <b/>
      <sz val="9"/>
      <name val="Calibri"/>
      <family val="2"/>
      <scheme val="minor"/>
    </font>
    <font>
      <sz val="9"/>
      <color theme="0" tint="-4.9989318521683403E-2"/>
      <name val="Calibri"/>
      <family val="2"/>
      <scheme val="minor"/>
    </font>
    <font>
      <sz val="11"/>
      <color theme="0"/>
      <name val="Calibri"/>
      <family val="2"/>
      <scheme val="minor"/>
    </font>
    <font>
      <sz val="9"/>
      <color theme="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51">
    <border>
      <left/>
      <right/>
      <top/>
      <bottom/>
      <diagonal/>
    </border>
    <border>
      <left style="hair">
        <color auto="1"/>
      </left>
      <right style="hair">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hair">
        <color auto="1"/>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hair">
        <color auto="1"/>
      </left>
      <right/>
      <top style="hair">
        <color auto="1"/>
      </top>
      <bottom/>
      <diagonal/>
    </border>
    <border>
      <left style="thin">
        <color auto="1"/>
      </left>
      <right/>
      <top style="hair">
        <color auto="1"/>
      </top>
      <bottom/>
      <diagonal/>
    </border>
    <border>
      <left/>
      <right style="hair">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top/>
      <bottom/>
      <diagonal/>
    </border>
  </borders>
  <cellStyleXfs count="4">
    <xf numFmtId="0" fontId="0" fillId="0" borderId="0"/>
    <xf numFmtId="0" fontId="8" fillId="0" borderId="0"/>
    <xf numFmtId="9" fontId="20" fillId="0" borderId="0" applyFont="0" applyFill="0" applyBorder="0" applyAlignment="0" applyProtection="0"/>
    <xf numFmtId="44" fontId="20" fillId="0" borderId="0" applyFont="0" applyFill="0" applyBorder="0" applyAlignment="0" applyProtection="0"/>
  </cellStyleXfs>
  <cellXfs count="261">
    <xf numFmtId="0" fontId="0" fillId="0" borderId="0" xfId="0"/>
    <xf numFmtId="0" fontId="0" fillId="0" borderId="0" xfId="0" applyAlignment="1">
      <alignment vertical="top"/>
    </xf>
    <xf numFmtId="0" fontId="3" fillId="0" borderId="0" xfId="0" applyFont="1"/>
    <xf numFmtId="0" fontId="3" fillId="0" borderId="6" xfId="0" applyFont="1" applyBorder="1"/>
    <xf numFmtId="0" fontId="0" fillId="3" borderId="0" xfId="0" applyFill="1" applyAlignment="1">
      <alignment horizontal="left" vertical="center"/>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 fillId="3" borderId="0" xfId="0" applyFont="1" applyFill="1"/>
    <xf numFmtId="0" fontId="0" fillId="3" borderId="0" xfId="0" applyFill="1"/>
    <xf numFmtId="0" fontId="1" fillId="4" borderId="0" xfId="0" applyFont="1" applyFill="1"/>
    <xf numFmtId="0" fontId="0" fillId="4" borderId="0" xfId="0" applyFill="1"/>
    <xf numFmtId="0" fontId="0" fillId="5" borderId="0" xfId="0" applyFill="1"/>
    <xf numFmtId="0" fontId="0" fillId="5" borderId="29" xfId="0" applyFill="1" applyBorder="1"/>
    <xf numFmtId="0" fontId="6" fillId="4" borderId="29"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0" fillId="0" borderId="0" xfId="0" applyAlignment="1">
      <alignment horizontal="center"/>
    </xf>
    <xf numFmtId="0" fontId="0" fillId="0" borderId="0" xfId="0" applyAlignment="1">
      <alignment vertical="center"/>
    </xf>
    <xf numFmtId="0" fontId="10" fillId="0" borderId="0" xfId="0" applyFont="1" applyAlignment="1">
      <alignment horizontal="center" vertical="center"/>
    </xf>
    <xf numFmtId="0" fontId="13" fillId="0" borderId="0" xfId="0" applyFont="1"/>
    <xf numFmtId="0" fontId="2" fillId="0" borderId="0" xfId="0" applyFont="1"/>
    <xf numFmtId="0" fontId="3" fillId="0" borderId="37" xfId="0" applyFont="1" applyBorder="1"/>
    <xf numFmtId="0" fontId="3" fillId="0" borderId="38" xfId="0" applyFont="1" applyBorder="1"/>
    <xf numFmtId="0" fontId="3" fillId="0" borderId="39" xfId="0" applyFont="1" applyBorder="1" applyAlignment="1">
      <alignment horizontal="center"/>
    </xf>
    <xf numFmtId="0" fontId="3" fillId="0" borderId="35" xfId="0" applyFont="1" applyBorder="1"/>
    <xf numFmtId="0" fontId="3" fillId="0" borderId="36" xfId="0" applyFont="1" applyBorder="1"/>
    <xf numFmtId="0" fontId="3" fillId="0" borderId="0" xfId="0" applyFont="1" applyProtection="1">
      <protection locked="0"/>
    </xf>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0" xfId="0" applyProtection="1">
      <protection locked="0"/>
    </xf>
    <xf numFmtId="0" fontId="0" fillId="0" borderId="6"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30" xfId="0" applyBorder="1" applyProtection="1">
      <protection locked="0"/>
    </xf>
    <xf numFmtId="0" fontId="3" fillId="3" borderId="18" xfId="0" applyFont="1" applyFill="1" applyBorder="1"/>
    <xf numFmtId="0" fontId="3" fillId="3" borderId="2" xfId="0" applyFont="1" applyFill="1" applyBorder="1"/>
    <xf numFmtId="0" fontId="3" fillId="3" borderId="7" xfId="0" applyFont="1" applyFill="1" applyBorder="1" applyAlignment="1">
      <alignment vertical="center" wrapText="1"/>
    </xf>
    <xf numFmtId="0" fontId="3" fillId="3" borderId="23" xfId="0" applyFont="1" applyFill="1" applyBorder="1"/>
    <xf numFmtId="0" fontId="3" fillId="3" borderId="25" xfId="0" applyFont="1" applyFill="1" applyBorder="1"/>
    <xf numFmtId="0" fontId="3" fillId="0" borderId="19" xfId="0" applyFont="1" applyBorder="1" applyProtection="1">
      <protection locked="0"/>
    </xf>
    <xf numFmtId="0" fontId="3" fillId="0" borderId="19" xfId="0" applyFont="1" applyBorder="1"/>
    <xf numFmtId="0" fontId="0" fillId="3" borderId="1" xfId="0" applyFill="1" applyBorder="1" applyAlignment="1">
      <alignment vertical="center" wrapText="1"/>
    </xf>
    <xf numFmtId="0" fontId="0" fillId="3" borderId="14" xfId="0" applyFill="1" applyBorder="1" applyAlignment="1">
      <alignment vertical="center" wrapText="1"/>
    </xf>
    <xf numFmtId="0" fontId="3" fillId="3" borderId="40" xfId="0" applyFont="1" applyFill="1" applyBorder="1"/>
    <xf numFmtId="0" fontId="3" fillId="3" borderId="35" xfId="0" applyFont="1" applyFill="1" applyBorder="1"/>
    <xf numFmtId="0" fontId="3" fillId="3" borderId="42" xfId="0" applyFont="1" applyFill="1" applyBorder="1"/>
    <xf numFmtId="0" fontId="2"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1" fillId="3" borderId="8" xfId="0" applyFont="1" applyFill="1" applyBorder="1"/>
    <xf numFmtId="0" fontId="1" fillId="3" borderId="9" xfId="0" applyFont="1" applyFill="1" applyBorder="1"/>
    <xf numFmtId="0" fontId="14" fillId="3" borderId="17" xfId="0" applyFont="1" applyFill="1" applyBorder="1"/>
    <xf numFmtId="0" fontId="1" fillId="4" borderId="18" xfId="0" applyFont="1" applyFill="1" applyBorder="1"/>
    <xf numFmtId="0" fontId="1" fillId="4" borderId="46" xfId="0" applyFont="1" applyFill="1" applyBorder="1"/>
    <xf numFmtId="0" fontId="1" fillId="4" borderId="29" xfId="0" applyFont="1" applyFill="1" applyBorder="1"/>
    <xf numFmtId="0" fontId="3" fillId="4" borderId="18" xfId="0" applyFont="1" applyFill="1" applyBorder="1"/>
    <xf numFmtId="0" fontId="3" fillId="4" borderId="19" xfId="0" applyFont="1" applyFill="1" applyBorder="1"/>
    <xf numFmtId="0" fontId="3" fillId="4" borderId="10" xfId="0" applyFont="1" applyFill="1" applyBorder="1"/>
    <xf numFmtId="0" fontId="3" fillId="4" borderId="0" xfId="0" applyFont="1" applyFill="1"/>
    <xf numFmtId="0" fontId="0" fillId="3" borderId="2" xfId="0" applyFill="1" applyBorder="1"/>
    <xf numFmtId="0" fontId="0" fillId="3" borderId="3" xfId="0" applyFill="1" applyBorder="1"/>
    <xf numFmtId="0" fontId="0" fillId="3" borderId="4" xfId="0" applyFill="1" applyBorder="1"/>
    <xf numFmtId="0" fontId="0" fillId="3" borderId="8" xfId="0" applyFill="1" applyBorder="1"/>
    <xf numFmtId="0" fontId="0" fillId="3" borderId="9" xfId="0" applyFill="1" applyBorder="1"/>
    <xf numFmtId="0" fontId="3" fillId="3" borderId="7" xfId="0" applyFont="1" applyFill="1" applyBorder="1" applyAlignment="1">
      <alignment horizontal="left" vertical="center" wrapText="1"/>
    </xf>
    <xf numFmtId="0" fontId="3" fillId="2" borderId="10" xfId="0" applyFont="1" applyFill="1" applyBorder="1" applyProtection="1">
      <protection locked="0"/>
    </xf>
    <xf numFmtId="0" fontId="3" fillId="3" borderId="48" xfId="0" applyFont="1" applyFill="1" applyBorder="1"/>
    <xf numFmtId="0" fontId="1" fillId="3" borderId="47" xfId="0" applyFont="1" applyFill="1" applyBorder="1"/>
    <xf numFmtId="0" fontId="1" fillId="3" borderId="23" xfId="0" applyFont="1" applyFill="1" applyBorder="1"/>
    <xf numFmtId="0" fontId="1" fillId="3" borderId="13" xfId="0" applyFont="1" applyFill="1" applyBorder="1"/>
    <xf numFmtId="0" fontId="0" fillId="3" borderId="13" xfId="0" applyFill="1" applyBorder="1"/>
    <xf numFmtId="0" fontId="1" fillId="3" borderId="25" xfId="0" applyFont="1" applyFill="1" applyBorder="1"/>
    <xf numFmtId="0" fontId="0" fillId="3" borderId="34" xfId="0" applyFill="1" applyBorder="1"/>
    <xf numFmtId="0" fontId="1" fillId="3" borderId="45" xfId="0" applyFont="1" applyFill="1" applyBorder="1"/>
    <xf numFmtId="0" fontId="1" fillId="3" borderId="14" xfId="0" applyFont="1" applyFill="1" applyBorder="1"/>
    <xf numFmtId="0" fontId="17" fillId="3" borderId="11" xfId="0" applyFont="1" applyFill="1" applyBorder="1"/>
    <xf numFmtId="0" fontId="17" fillId="3" borderId="20" xfId="0" applyFont="1" applyFill="1" applyBorder="1"/>
    <xf numFmtId="0" fontId="19" fillId="4" borderId="0" xfId="0" applyFont="1" applyFill="1" applyAlignment="1">
      <alignment horizontal="center" vertical="center"/>
    </xf>
    <xf numFmtId="0" fontId="19" fillId="3" borderId="0" xfId="0" applyFont="1" applyFill="1" applyAlignment="1">
      <alignment horizontal="center" vertical="center"/>
    </xf>
    <xf numFmtId="0" fontId="19" fillId="4" borderId="0" xfId="0" applyFont="1" applyFill="1" applyAlignment="1">
      <alignment horizontal="left" vertical="center"/>
    </xf>
    <xf numFmtId="0" fontId="0" fillId="0" borderId="0" xfId="0" applyAlignment="1">
      <alignment horizontal="left"/>
    </xf>
    <xf numFmtId="9" fontId="1" fillId="3" borderId="14" xfId="2" applyFont="1" applyFill="1" applyBorder="1"/>
    <xf numFmtId="9" fontId="1" fillId="3" borderId="17" xfId="2" applyFont="1" applyFill="1" applyBorder="1"/>
    <xf numFmtId="0" fontId="21" fillId="0" borderId="0" xfId="0" applyFont="1"/>
    <xf numFmtId="0" fontId="3" fillId="2" borderId="30" xfId="0" applyFont="1" applyFill="1" applyBorder="1" applyAlignment="1" applyProtection="1">
      <alignment wrapText="1"/>
      <protection locked="0"/>
    </xf>
    <xf numFmtId="0" fontId="3" fillId="2" borderId="4" xfId="0" applyFont="1" applyFill="1" applyBorder="1" applyAlignment="1" applyProtection="1">
      <alignment horizontal="center" vertical="center" wrapText="1"/>
      <protection locked="0"/>
    </xf>
    <xf numFmtId="0" fontId="3" fillId="3" borderId="0" xfId="0" applyFont="1" applyFill="1"/>
    <xf numFmtId="0" fontId="22" fillId="0" borderId="0" xfId="0" applyFont="1"/>
    <xf numFmtId="9" fontId="1" fillId="3" borderId="15" xfId="2" applyFont="1" applyFill="1" applyBorder="1"/>
    <xf numFmtId="0" fontId="23" fillId="3" borderId="9" xfId="0" applyFont="1" applyFill="1" applyBorder="1" applyAlignment="1" applyProtection="1">
      <alignment horizontal="center"/>
      <protection hidden="1"/>
    </xf>
    <xf numFmtId="0" fontId="23" fillId="3" borderId="9" xfId="0" applyFont="1" applyFill="1" applyBorder="1"/>
    <xf numFmtId="0" fontId="3" fillId="3" borderId="11" xfId="0" applyFont="1" applyFill="1" applyBorder="1" applyAlignment="1">
      <alignment wrapText="1"/>
    </xf>
    <xf numFmtId="0" fontId="16" fillId="3" borderId="7" xfId="0" applyFont="1" applyFill="1" applyBorder="1" applyAlignment="1">
      <alignment horizontal="left" vertical="center" wrapText="1"/>
    </xf>
    <xf numFmtId="0" fontId="16" fillId="3" borderId="16" xfId="0" applyFont="1" applyFill="1" applyBorder="1" applyAlignment="1">
      <alignment horizontal="left" vertical="center" wrapText="1"/>
    </xf>
    <xf numFmtId="0" fontId="1" fillId="3" borderId="20" xfId="0" applyFont="1" applyFill="1" applyBorder="1" applyAlignment="1">
      <alignment wrapText="1"/>
    </xf>
    <xf numFmtId="0" fontId="3" fillId="3" borderId="3" xfId="0" applyFont="1" applyFill="1" applyBorder="1"/>
    <xf numFmtId="0" fontId="3" fillId="3" borderId="4" xfId="0" applyFont="1" applyFill="1" applyBorder="1"/>
    <xf numFmtId="0" fontId="24" fillId="3" borderId="25" xfId="0" applyFont="1" applyFill="1" applyBorder="1" applyAlignment="1">
      <alignment horizontal="center"/>
    </xf>
    <xf numFmtId="0" fontId="3" fillId="3" borderId="20" xfId="0" applyFont="1" applyFill="1" applyBorder="1"/>
    <xf numFmtId="0" fontId="3" fillId="3" borderId="12" xfId="0" applyFont="1" applyFill="1" applyBorder="1"/>
    <xf numFmtId="0" fontId="3" fillId="0" borderId="12" xfId="0" applyFont="1" applyBorder="1"/>
    <xf numFmtId="0" fontId="3" fillId="0" borderId="24" xfId="0" applyFont="1" applyBorder="1"/>
    <xf numFmtId="0" fontId="24" fillId="3" borderId="12" xfId="0" applyFont="1" applyFill="1" applyBorder="1"/>
    <xf numFmtId="0" fontId="3" fillId="0" borderId="26" xfId="0" applyFont="1" applyBorder="1"/>
    <xf numFmtId="0" fontId="3" fillId="0" borderId="27" xfId="0" applyFont="1" applyBorder="1"/>
    <xf numFmtId="0" fontId="15" fillId="0" borderId="0" xfId="0" applyFont="1"/>
    <xf numFmtId="0" fontId="18" fillId="2" borderId="10" xfId="0" applyFont="1" applyFill="1" applyBorder="1" applyProtection="1">
      <protection locked="0"/>
    </xf>
    <xf numFmtId="0" fontId="25" fillId="2" borderId="7" xfId="0" applyFont="1" applyFill="1" applyBorder="1" applyAlignment="1" applyProtection="1">
      <alignment horizontal="left" wrapText="1"/>
      <protection locked="0"/>
    </xf>
    <xf numFmtId="0" fontId="25" fillId="2" borderId="1" xfId="0" applyFont="1" applyFill="1" applyBorder="1" applyAlignment="1" applyProtection="1">
      <alignment horizontal="left" vertical="center" wrapText="1"/>
      <protection locked="0"/>
    </xf>
    <xf numFmtId="0" fontId="25" fillId="2" borderId="14" xfId="0" applyFont="1" applyFill="1" applyBorder="1" applyAlignment="1" applyProtection="1">
      <alignment horizontal="left" vertical="center" wrapText="1"/>
      <protection locked="0"/>
    </xf>
    <xf numFmtId="0" fontId="25" fillId="2" borderId="31" xfId="0" applyFont="1" applyFill="1" applyBorder="1" applyAlignment="1" applyProtection="1">
      <alignment horizontal="left" wrapText="1"/>
      <protection locked="0"/>
    </xf>
    <xf numFmtId="0" fontId="25" fillId="2" borderId="32" xfId="0" applyFont="1" applyFill="1" applyBorder="1" applyAlignment="1" applyProtection="1">
      <alignment horizontal="left" vertical="center" wrapText="1"/>
      <protection locked="0"/>
    </xf>
    <xf numFmtId="0" fontId="25" fillId="2" borderId="17" xfId="0" applyFont="1" applyFill="1" applyBorder="1" applyAlignment="1" applyProtection="1">
      <alignment horizontal="left" wrapText="1"/>
      <protection locked="0"/>
    </xf>
    <xf numFmtId="0" fontId="25" fillId="2" borderId="48" xfId="0" applyFont="1" applyFill="1" applyBorder="1" applyProtection="1">
      <protection locked="0"/>
    </xf>
    <xf numFmtId="0" fontId="25" fillId="2" borderId="29" xfId="0" applyFont="1" applyFill="1" applyBorder="1" applyProtection="1">
      <protection locked="0"/>
    </xf>
    <xf numFmtId="0" fontId="25" fillId="2" borderId="10" xfId="0" applyFont="1" applyFill="1" applyBorder="1" applyProtection="1">
      <protection locked="0"/>
    </xf>
    <xf numFmtId="0" fontId="25" fillId="2" borderId="19" xfId="0" applyFont="1" applyFill="1" applyBorder="1" applyProtection="1">
      <protection locked="0"/>
    </xf>
    <xf numFmtId="0" fontId="25" fillId="3" borderId="10" xfId="0" applyFont="1" applyFill="1" applyBorder="1"/>
    <xf numFmtId="0" fontId="3" fillId="3" borderId="28" xfId="0" applyFont="1" applyFill="1" applyBorder="1" applyAlignment="1" applyProtection="1">
      <alignment vertical="center"/>
      <protection locked="0"/>
    </xf>
    <xf numFmtId="0" fontId="3" fillId="3" borderId="48" xfId="0" applyFont="1" applyFill="1" applyBorder="1" applyAlignment="1" applyProtection="1">
      <alignment horizontal="left" vertical="center"/>
      <protection locked="0"/>
    </xf>
    <xf numFmtId="44" fontId="25" fillId="2" borderId="28" xfId="3" applyFont="1" applyFill="1" applyBorder="1" applyAlignment="1" applyProtection="1">
      <alignment horizontal="center" vertical="center"/>
      <protection locked="0"/>
    </xf>
    <xf numFmtId="0" fontId="13" fillId="0" borderId="0" xfId="0" applyFont="1" applyAlignment="1">
      <alignment vertical="center"/>
    </xf>
    <xf numFmtId="0" fontId="3" fillId="0" borderId="0" xfId="0" applyFont="1" applyAlignment="1">
      <alignment vertical="center"/>
    </xf>
    <xf numFmtId="0" fontId="25" fillId="2" borderId="13" xfId="0" applyFont="1" applyFill="1" applyBorder="1" applyProtection="1">
      <protection locked="0"/>
    </xf>
    <xf numFmtId="0" fontId="25" fillId="2" borderId="34" xfId="0" applyFont="1" applyFill="1" applyBorder="1" applyProtection="1">
      <protection locked="0"/>
    </xf>
    <xf numFmtId="0" fontId="25" fillId="2" borderId="13" xfId="0" applyFont="1" applyFill="1" applyBorder="1" applyAlignment="1" applyProtection="1">
      <alignment horizontal="center"/>
      <protection locked="0"/>
    </xf>
    <xf numFmtId="0" fontId="25" fillId="3" borderId="13" xfId="0" applyFont="1" applyFill="1" applyBorder="1" applyAlignment="1">
      <alignment horizontal="left"/>
    </xf>
    <xf numFmtId="0" fontId="25" fillId="2" borderId="41" xfId="0" applyFont="1" applyFill="1" applyBorder="1" applyAlignment="1" applyProtection="1">
      <alignment horizontal="center"/>
      <protection locked="0"/>
    </xf>
    <xf numFmtId="0" fontId="25" fillId="2" borderId="43" xfId="0" applyFont="1" applyFill="1" applyBorder="1" applyProtection="1">
      <protection locked="0"/>
    </xf>
    <xf numFmtId="0" fontId="27" fillId="2" borderId="7" xfId="0" applyFont="1" applyFill="1" applyBorder="1" applyAlignment="1" applyProtection="1">
      <alignment horizontal="left" wrapText="1"/>
      <protection locked="0"/>
    </xf>
    <xf numFmtId="0" fontId="27" fillId="2" borderId="1" xfId="0" applyFont="1" applyFill="1" applyBorder="1" applyAlignment="1" applyProtection="1">
      <alignment horizontal="left" wrapText="1"/>
      <protection locked="0"/>
    </xf>
    <xf numFmtId="0" fontId="27" fillId="2" borderId="1" xfId="0" applyFont="1" applyFill="1" applyBorder="1" applyAlignment="1" applyProtection="1">
      <alignment horizontal="center" wrapText="1"/>
      <protection locked="0"/>
    </xf>
    <xf numFmtId="0" fontId="27" fillId="2" borderId="11" xfId="0" applyFont="1" applyFill="1" applyBorder="1" applyAlignment="1" applyProtection="1">
      <alignment horizontal="left" wrapText="1"/>
      <protection locked="0"/>
    </xf>
    <xf numFmtId="0" fontId="27" fillId="2" borderId="14" xfId="0" applyFont="1" applyFill="1" applyBorder="1" applyAlignment="1" applyProtection="1">
      <alignment horizontal="left"/>
      <protection locked="0"/>
    </xf>
    <xf numFmtId="0" fontId="29" fillId="2" borderId="7" xfId="0" applyFont="1" applyFill="1" applyBorder="1" applyAlignment="1" applyProtection="1">
      <alignment horizontal="left"/>
      <protection locked="0"/>
    </xf>
    <xf numFmtId="0" fontId="27" fillId="2" borderId="15" xfId="0" applyFont="1" applyFill="1" applyBorder="1" applyAlignment="1" applyProtection="1">
      <alignment horizontal="left"/>
      <protection locked="0"/>
    </xf>
    <xf numFmtId="0" fontId="25" fillId="2" borderId="43" xfId="0" applyFont="1" applyFill="1" applyBorder="1" applyAlignment="1" applyProtection="1">
      <alignment horizontal="center"/>
      <protection locked="0"/>
    </xf>
    <xf numFmtId="0" fontId="30" fillId="3" borderId="8" xfId="0" applyFont="1" applyFill="1" applyBorder="1"/>
    <xf numFmtId="0" fontId="30" fillId="3" borderId="9" xfId="0" applyFont="1" applyFill="1" applyBorder="1" applyAlignment="1" applyProtection="1">
      <alignment horizontal="center"/>
      <protection hidden="1"/>
    </xf>
    <xf numFmtId="0" fontId="30" fillId="3" borderId="9" xfId="0" applyFont="1" applyFill="1" applyBorder="1"/>
    <xf numFmtId="0" fontId="31" fillId="3" borderId="17" xfId="0" applyFont="1" applyFill="1" applyBorder="1"/>
    <xf numFmtId="0" fontId="32" fillId="3" borderId="9" xfId="0" applyFont="1" applyFill="1" applyBorder="1" applyAlignment="1" applyProtection="1">
      <alignment horizontal="center"/>
      <protection hidden="1"/>
    </xf>
    <xf numFmtId="0" fontId="3" fillId="0" borderId="50" xfId="0" applyFont="1" applyBorder="1"/>
    <xf numFmtId="0" fontId="33" fillId="0" borderId="0" xfId="0" applyFont="1"/>
    <xf numFmtId="0" fontId="33" fillId="0" borderId="0" xfId="0" applyFont="1" applyProtection="1">
      <protection hidden="1"/>
    </xf>
    <xf numFmtId="0" fontId="34" fillId="0" borderId="0" xfId="0" applyFont="1" applyProtection="1">
      <protection hidden="1"/>
    </xf>
    <xf numFmtId="0" fontId="19" fillId="3" borderId="0" xfId="0" applyFont="1" applyFill="1" applyAlignment="1">
      <alignment horizontal="center" vertical="center"/>
    </xf>
    <xf numFmtId="0" fontId="3" fillId="2" borderId="19" xfId="0" applyFont="1" applyFill="1" applyBorder="1" applyAlignment="1" applyProtection="1">
      <alignment horizontal="left" wrapText="1"/>
      <protection locked="0"/>
    </xf>
    <xf numFmtId="0" fontId="3" fillId="2" borderId="10" xfId="0" applyFont="1" applyFill="1" applyBorder="1" applyAlignment="1" applyProtection="1">
      <alignment horizontal="left" wrapText="1"/>
      <protection locked="0"/>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20" xfId="0" applyFont="1" applyFill="1" applyBorder="1" applyAlignment="1">
      <alignment horizontal="center" vertical="center"/>
    </xf>
    <xf numFmtId="0" fontId="17" fillId="3" borderId="21" xfId="0" applyFont="1" applyFill="1" applyBorder="1" applyAlignment="1">
      <alignment horizontal="center" vertical="center"/>
    </xf>
    <xf numFmtId="0" fontId="17" fillId="3" borderId="22" xfId="0" applyFont="1" applyFill="1" applyBorder="1" applyAlignment="1">
      <alignment horizontal="center" vertical="center"/>
    </xf>
    <xf numFmtId="0" fontId="3" fillId="2" borderId="19" xfId="0"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0" fillId="3" borderId="1" xfId="0" applyFill="1" applyBorder="1" applyAlignment="1">
      <alignment horizontal="left" vertical="center" wrapText="1"/>
    </xf>
    <xf numFmtId="0" fontId="25" fillId="2" borderId="1" xfId="0" applyFont="1" applyFill="1" applyBorder="1" applyAlignment="1" applyProtection="1">
      <alignment horizontal="left" vertical="center" wrapText="1"/>
      <protection locked="0"/>
    </xf>
    <xf numFmtId="0" fontId="25" fillId="2" borderId="32" xfId="0" applyFont="1" applyFill="1" applyBorder="1" applyAlignment="1" applyProtection="1">
      <alignment horizontal="left" wrapText="1"/>
      <protection locked="0"/>
    </xf>
    <xf numFmtId="0" fontId="17" fillId="3" borderId="2" xfId="0" applyFont="1" applyFill="1" applyBorder="1" applyAlignment="1">
      <alignment horizontal="center"/>
    </xf>
    <xf numFmtId="0" fontId="17" fillId="3" borderId="3" xfId="0" applyFont="1" applyFill="1" applyBorder="1" applyAlignment="1">
      <alignment horizontal="center"/>
    </xf>
    <xf numFmtId="0" fontId="17" fillId="3" borderId="4" xfId="0" applyFont="1" applyFill="1" applyBorder="1" applyAlignment="1">
      <alignment horizontal="center"/>
    </xf>
    <xf numFmtId="0" fontId="27" fillId="0" borderId="2" xfId="0" applyFont="1" applyBorder="1" applyAlignment="1" applyProtection="1">
      <alignment horizontal="left" vertical="top"/>
      <protection locked="0"/>
    </xf>
    <xf numFmtId="0" fontId="27" fillId="0" borderId="3" xfId="0" applyFont="1" applyBorder="1" applyAlignment="1" applyProtection="1">
      <alignment horizontal="left" vertical="top"/>
      <protection locked="0"/>
    </xf>
    <xf numFmtId="0" fontId="27" fillId="0" borderId="4" xfId="0" applyFont="1" applyBorder="1" applyAlignment="1" applyProtection="1">
      <alignment horizontal="left" vertical="top"/>
      <protection locked="0"/>
    </xf>
    <xf numFmtId="0" fontId="27" fillId="0" borderId="5" xfId="0" applyFont="1" applyBorder="1" applyAlignment="1" applyProtection="1">
      <alignment horizontal="left" vertical="top"/>
      <protection locked="0"/>
    </xf>
    <xf numFmtId="0" fontId="27" fillId="0" borderId="0" xfId="0" applyFont="1" applyAlignment="1" applyProtection="1">
      <alignment horizontal="left" vertical="top"/>
      <protection locked="0"/>
    </xf>
    <xf numFmtId="0" fontId="27" fillId="0" borderId="6" xfId="0" applyFont="1" applyBorder="1" applyAlignment="1" applyProtection="1">
      <alignment horizontal="left" vertical="top"/>
      <protection locked="0"/>
    </xf>
    <xf numFmtId="0" fontId="27" fillId="0" borderId="8" xfId="0" applyFont="1" applyBorder="1" applyAlignment="1" applyProtection="1">
      <alignment horizontal="left" vertical="top"/>
      <protection locked="0"/>
    </xf>
    <xf numFmtId="0" fontId="27" fillId="0" borderId="9" xfId="0" applyFont="1" applyBorder="1" applyAlignment="1" applyProtection="1">
      <alignment horizontal="left" vertical="top"/>
      <protection locked="0"/>
    </xf>
    <xf numFmtId="0" fontId="27" fillId="0" borderId="30" xfId="0" applyFont="1" applyBorder="1" applyAlignment="1" applyProtection="1">
      <alignment horizontal="left" vertical="top"/>
      <protection locked="0"/>
    </xf>
    <xf numFmtId="0" fontId="4" fillId="3" borderId="23" xfId="0" applyFont="1" applyFill="1" applyBorder="1" applyAlignment="1">
      <alignment horizontal="left" wrapText="1"/>
    </xf>
    <xf numFmtId="0" fontId="4" fillId="3" borderId="12" xfId="0" applyFont="1" applyFill="1" applyBorder="1" applyAlignment="1">
      <alignment horizontal="left"/>
    </xf>
    <xf numFmtId="0" fontId="4" fillId="3" borderId="24" xfId="0" applyFont="1" applyFill="1" applyBorder="1" applyAlignment="1">
      <alignment horizontal="left"/>
    </xf>
    <xf numFmtId="0" fontId="3" fillId="3" borderId="11"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48" xfId="0" applyFont="1" applyFill="1" applyBorder="1" applyAlignment="1" applyProtection="1">
      <alignment horizontal="left" vertical="center"/>
      <protection locked="0"/>
    </xf>
    <xf numFmtId="44" fontId="25" fillId="3" borderId="48" xfId="3" applyFont="1" applyFill="1" applyBorder="1" applyAlignment="1" applyProtection="1">
      <alignment horizontal="center" vertical="center" wrapText="1"/>
      <protection locked="0"/>
    </xf>
    <xf numFmtId="0" fontId="25" fillId="2" borderId="33" xfId="0" applyFont="1" applyFill="1" applyBorder="1" applyAlignment="1" applyProtection="1">
      <alignment horizontal="left" wrapText="1"/>
      <protection locked="0"/>
    </xf>
    <xf numFmtId="0" fontId="25" fillId="2" borderId="27" xfId="0" applyFont="1" applyFill="1" applyBorder="1" applyAlignment="1" applyProtection="1">
      <alignment horizontal="left" wrapText="1"/>
      <protection locked="0"/>
    </xf>
    <xf numFmtId="0" fontId="25" fillId="2" borderId="25" xfId="0" applyFont="1" applyFill="1" applyBorder="1" applyAlignment="1" applyProtection="1">
      <alignment horizontal="left" wrapText="1"/>
      <protection locked="0"/>
    </xf>
    <xf numFmtId="0" fontId="25" fillId="2" borderId="26" xfId="0" applyFont="1" applyFill="1" applyBorder="1" applyAlignment="1" applyProtection="1">
      <alignment horizontal="left" wrapText="1"/>
      <protection locked="0"/>
    </xf>
    <xf numFmtId="0" fontId="3" fillId="3" borderId="18" xfId="0" applyFont="1" applyFill="1" applyBorder="1" applyAlignment="1">
      <alignment horizontal="left" wrapText="1"/>
    </xf>
    <xf numFmtId="0" fontId="3" fillId="3" borderId="19" xfId="0" applyFont="1" applyFill="1" applyBorder="1" applyAlignment="1">
      <alignment horizontal="left"/>
    </xf>
    <xf numFmtId="0" fontId="25" fillId="2" borderId="19" xfId="0" applyFont="1" applyFill="1" applyBorder="1" applyAlignment="1" applyProtection="1">
      <alignment wrapText="1"/>
      <protection locked="0"/>
    </xf>
    <xf numFmtId="0" fontId="26" fillId="0" borderId="19" xfId="0" applyFont="1" applyBorder="1" applyAlignment="1" applyProtection="1">
      <alignment wrapText="1"/>
      <protection locked="0"/>
    </xf>
    <xf numFmtId="0" fontId="26" fillId="0" borderId="10" xfId="0" applyFont="1" applyBorder="1" applyAlignment="1" applyProtection="1">
      <alignment wrapText="1"/>
      <protection locked="0"/>
    </xf>
    <xf numFmtId="0" fontId="25" fillId="2" borderId="19" xfId="0" applyFont="1" applyFill="1" applyBorder="1" applyAlignment="1" applyProtection="1">
      <alignment horizontal="center" vertical="center"/>
      <protection locked="0"/>
    </xf>
    <xf numFmtId="0" fontId="25" fillId="2" borderId="10" xfId="0" applyFont="1" applyFill="1" applyBorder="1" applyAlignment="1" applyProtection="1">
      <alignment horizontal="center" vertical="center"/>
      <protection locked="0"/>
    </xf>
    <xf numFmtId="0" fontId="17" fillId="3" borderId="28" xfId="0" applyFont="1" applyFill="1" applyBorder="1" applyAlignment="1">
      <alignment horizontal="left"/>
    </xf>
    <xf numFmtId="0" fontId="17" fillId="3" borderId="48" xfId="0" applyFont="1" applyFill="1" applyBorder="1" applyAlignment="1">
      <alignment horizontal="left"/>
    </xf>
    <xf numFmtId="0" fontId="3" fillId="3" borderId="1" xfId="0" applyFont="1" applyFill="1" applyBorder="1" applyAlignment="1">
      <alignment horizontal="left" vertical="center" wrapText="1"/>
    </xf>
    <xf numFmtId="0" fontId="3" fillId="3" borderId="14" xfId="0" applyFont="1" applyFill="1" applyBorder="1" applyAlignment="1">
      <alignment horizontal="left" vertical="center" wrapText="1"/>
    </xf>
    <xf numFmtId="44" fontId="25" fillId="2" borderId="48" xfId="3" applyFont="1" applyFill="1" applyBorder="1" applyAlignment="1" applyProtection="1">
      <alignment horizontal="left" vertical="center" wrapText="1"/>
      <protection locked="0"/>
    </xf>
    <xf numFmtId="44" fontId="25" fillId="2" borderId="29" xfId="3" applyFont="1" applyFill="1" applyBorder="1" applyAlignment="1" applyProtection="1">
      <alignment horizontal="left" vertical="center" wrapText="1"/>
      <protection locked="0"/>
    </xf>
    <xf numFmtId="0" fontId="28" fillId="3" borderId="48" xfId="0" applyFont="1" applyFill="1" applyBorder="1" applyAlignment="1" applyProtection="1">
      <alignment horizontal="left" vertical="center"/>
      <protection locked="0"/>
    </xf>
    <xf numFmtId="0" fontId="28" fillId="3" borderId="29" xfId="0" applyFont="1" applyFill="1" applyBorder="1" applyAlignment="1" applyProtection="1">
      <alignment horizontal="left" vertical="center"/>
      <protection locked="0"/>
    </xf>
    <xf numFmtId="0" fontId="3" fillId="3" borderId="7" xfId="0" applyFont="1" applyFill="1" applyBorder="1" applyAlignment="1">
      <alignment horizontal="left" vertical="center" wrapText="1"/>
    </xf>
    <xf numFmtId="0" fontId="25" fillId="2" borderId="31" xfId="0" applyFont="1" applyFill="1" applyBorder="1" applyAlignment="1" applyProtection="1">
      <alignment horizontal="left" wrapText="1"/>
      <protection locked="0"/>
    </xf>
    <xf numFmtId="0" fontId="25" fillId="2" borderId="17" xfId="0" applyFont="1" applyFill="1" applyBorder="1" applyAlignment="1" applyProtection="1">
      <alignment horizontal="left" wrapText="1"/>
      <protection locked="0"/>
    </xf>
    <xf numFmtId="0" fontId="3" fillId="3" borderId="11" xfId="0" applyFont="1" applyFill="1" applyBorder="1" applyAlignment="1">
      <alignment vertical="center" wrapText="1"/>
    </xf>
    <xf numFmtId="0" fontId="3" fillId="3" borderId="13" xfId="0" applyFont="1" applyFill="1" applyBorder="1" applyAlignment="1">
      <alignment vertical="center" wrapText="1"/>
    </xf>
    <xf numFmtId="0" fontId="25" fillId="2" borderId="34" xfId="0" applyFont="1" applyFill="1" applyBorder="1" applyAlignment="1" applyProtection="1">
      <alignment horizontal="left" wrapText="1"/>
      <protection locked="0"/>
    </xf>
    <xf numFmtId="0" fontId="3" fillId="3" borderId="49" xfId="0" applyFont="1" applyFill="1" applyBorder="1" applyAlignment="1">
      <alignment horizontal="left"/>
    </xf>
    <xf numFmtId="0" fontId="3" fillId="3" borderId="46" xfId="0" applyFont="1" applyFill="1" applyBorder="1" applyAlignment="1">
      <alignment horizontal="left"/>
    </xf>
    <xf numFmtId="0" fontId="3" fillId="3" borderId="26" xfId="0" applyFont="1" applyFill="1" applyBorder="1" applyAlignment="1">
      <alignment horizontal="center"/>
    </xf>
    <xf numFmtId="0" fontId="3" fillId="3" borderId="26" xfId="0" applyFont="1" applyFill="1" applyBorder="1" applyAlignment="1">
      <alignment horizontal="left"/>
    </xf>
    <xf numFmtId="0" fontId="25" fillId="2" borderId="21" xfId="0" applyFont="1" applyFill="1" applyBorder="1" applyAlignment="1" applyProtection="1">
      <alignment horizontal="left" wrapText="1"/>
      <protection locked="0"/>
    </xf>
    <xf numFmtId="0" fontId="25" fillId="2" borderId="22" xfId="0" applyFont="1" applyFill="1" applyBorder="1" applyAlignment="1" applyProtection="1">
      <alignment horizontal="left" wrapText="1"/>
      <protection locked="0"/>
    </xf>
    <xf numFmtId="0" fontId="0" fillId="3" borderId="0" xfId="0" applyFill="1" applyAlignment="1">
      <alignment horizontal="center" vertical="center"/>
    </xf>
    <xf numFmtId="0" fontId="19" fillId="4" borderId="0" xfId="0" applyFont="1" applyFill="1" applyAlignment="1">
      <alignment horizontal="center" vertical="center"/>
    </xf>
    <xf numFmtId="0" fontId="3" fillId="3" borderId="12" xfId="0" applyFont="1" applyFill="1" applyBorder="1" applyAlignment="1">
      <alignment horizontal="left"/>
    </xf>
    <xf numFmtId="0" fontId="25" fillId="2" borderId="12" xfId="0" applyFont="1" applyFill="1" applyBorder="1" applyAlignment="1" applyProtection="1">
      <alignment horizontal="center"/>
      <protection locked="0"/>
    </xf>
    <xf numFmtId="0" fontId="25" fillId="2" borderId="13" xfId="0" applyFont="1" applyFill="1" applyBorder="1" applyAlignment="1" applyProtection="1">
      <alignment horizontal="center"/>
      <protection locked="0"/>
    </xf>
    <xf numFmtId="0" fontId="19" fillId="4" borderId="0" xfId="0" applyFont="1" applyFill="1" applyAlignment="1">
      <alignment horizont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4" fillId="0" borderId="37" xfId="0" applyFont="1" applyBorder="1" applyAlignment="1">
      <alignment horizontal="center"/>
    </xf>
    <xf numFmtId="0" fontId="4" fillId="0" borderId="38" xfId="0" applyFont="1" applyBorder="1" applyAlignment="1">
      <alignment horizontal="center"/>
    </xf>
    <xf numFmtId="0" fontId="25" fillId="2" borderId="37" xfId="0" applyFont="1" applyFill="1" applyBorder="1" applyAlignment="1" applyProtection="1">
      <alignment horizontal="left"/>
      <protection locked="0"/>
    </xf>
    <xf numFmtId="0" fontId="25" fillId="2" borderId="43" xfId="0" applyFont="1" applyFill="1" applyBorder="1" applyAlignment="1" applyProtection="1">
      <alignment horizontal="left"/>
      <protection locked="0"/>
    </xf>
    <xf numFmtId="0" fontId="3" fillId="3" borderId="44" xfId="0" applyFont="1" applyFill="1" applyBorder="1" applyAlignment="1">
      <alignment horizontal="left"/>
    </xf>
    <xf numFmtId="0" fontId="3" fillId="3" borderId="37" xfId="0" applyFont="1" applyFill="1" applyBorder="1" applyAlignment="1">
      <alignment horizontal="left"/>
    </xf>
    <xf numFmtId="0" fontId="15" fillId="3" borderId="11" xfId="0" applyFont="1" applyFill="1" applyBorder="1" applyAlignment="1">
      <alignment horizontal="left" wrapText="1"/>
    </xf>
    <xf numFmtId="0" fontId="15" fillId="3" borderId="12" xfId="0" applyFont="1" applyFill="1" applyBorder="1" applyAlignment="1">
      <alignment horizontal="left"/>
    </xf>
    <xf numFmtId="0" fontId="15" fillId="0" borderId="44" xfId="0" applyFont="1" applyBorder="1" applyAlignment="1">
      <alignment horizontal="left"/>
    </xf>
    <xf numFmtId="0" fontId="15" fillId="0" borderId="37" xfId="0" applyFont="1" applyBorder="1" applyAlignment="1">
      <alignment horizontal="left"/>
    </xf>
    <xf numFmtId="0" fontId="25" fillId="3" borderId="12" xfId="0" applyFont="1" applyFill="1" applyBorder="1" applyAlignment="1">
      <alignment horizontal="left"/>
    </xf>
    <xf numFmtId="0" fontId="25" fillId="3" borderId="13" xfId="0" applyFont="1" applyFill="1" applyBorder="1" applyAlignment="1">
      <alignment horizontal="left"/>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30" xfId="0" applyFont="1" applyBorder="1" applyAlignment="1">
      <alignment horizontal="center" vertical="center"/>
    </xf>
    <xf numFmtId="0" fontId="25" fillId="2" borderId="11" xfId="0" applyFont="1" applyFill="1" applyBorder="1" applyAlignment="1" applyProtection="1">
      <alignment horizontal="center"/>
      <protection locked="0"/>
    </xf>
    <xf numFmtId="0" fontId="25" fillId="2" borderId="21" xfId="0" applyFont="1" applyFill="1" applyBorder="1" applyAlignment="1" applyProtection="1">
      <alignment horizontal="left"/>
      <protection locked="0"/>
    </xf>
    <xf numFmtId="0" fontId="25" fillId="2" borderId="22" xfId="0" applyFont="1" applyFill="1" applyBorder="1" applyAlignment="1" applyProtection="1">
      <alignment horizontal="left"/>
      <protection locked="0"/>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3" fillId="4" borderId="3" xfId="0" applyFont="1" applyFill="1" applyBorder="1" applyAlignment="1">
      <alignment horizontal="center"/>
    </xf>
    <xf numFmtId="0" fontId="0" fillId="4" borderId="0" xfId="0" applyFill="1" applyAlignment="1">
      <alignment horizontal="center" vertical="center"/>
    </xf>
    <xf numFmtId="0" fontId="0" fillId="2" borderId="9" xfId="0" applyFill="1" applyBorder="1" applyAlignment="1" applyProtection="1">
      <alignment horizontal="center"/>
      <protection locked="0"/>
    </xf>
    <xf numFmtId="0" fontId="0" fillId="2" borderId="30" xfId="0" applyFill="1" applyBorder="1" applyAlignment="1" applyProtection="1">
      <alignment horizontal="center"/>
      <protection locked="0"/>
    </xf>
    <xf numFmtId="0" fontId="1" fillId="3" borderId="23" xfId="0" applyFont="1" applyFill="1" applyBorder="1" applyAlignment="1">
      <alignment horizontal="left" wrapText="1"/>
    </xf>
    <xf numFmtId="0" fontId="1" fillId="3" borderId="13" xfId="0" applyFont="1" applyFill="1" applyBorder="1" applyAlignment="1">
      <alignment horizontal="left" wrapText="1"/>
    </xf>
    <xf numFmtId="0" fontId="1" fillId="3" borderId="23" xfId="0" applyFont="1" applyFill="1" applyBorder="1" applyAlignment="1">
      <alignment horizontal="left"/>
    </xf>
    <xf numFmtId="0" fontId="1" fillId="3" borderId="13" xfId="0" applyFont="1" applyFill="1" applyBorder="1" applyAlignment="1">
      <alignment horizontal="left"/>
    </xf>
    <xf numFmtId="0" fontId="3" fillId="3" borderId="11" xfId="0" applyFont="1" applyFill="1" applyBorder="1" applyAlignment="1">
      <alignment horizontal="right"/>
    </xf>
    <xf numFmtId="0" fontId="3" fillId="3" borderId="12" xfId="0" applyFont="1" applyFill="1" applyBorder="1" applyAlignment="1">
      <alignment horizontal="right"/>
    </xf>
    <xf numFmtId="0" fontId="25" fillId="2" borderId="21" xfId="0" applyFont="1" applyFill="1" applyBorder="1" applyProtection="1">
      <protection locked="0"/>
    </xf>
    <xf numFmtId="0" fontId="25" fillId="2" borderId="22" xfId="0" applyFont="1" applyFill="1" applyBorder="1" applyProtection="1">
      <protection locked="0"/>
    </xf>
    <xf numFmtId="0" fontId="4" fillId="2" borderId="12" xfId="0" applyFont="1" applyFill="1" applyBorder="1" applyAlignment="1" applyProtection="1">
      <alignment horizontal="center"/>
      <protection locked="0"/>
    </xf>
    <xf numFmtId="0" fontId="4" fillId="2" borderId="24" xfId="0" applyFont="1" applyFill="1" applyBorder="1" applyAlignment="1" applyProtection="1">
      <alignment horizontal="center"/>
      <protection locked="0"/>
    </xf>
  </cellXfs>
  <cellStyles count="4">
    <cellStyle name="Moneda" xfId="3" builtinId="4"/>
    <cellStyle name="Normal" xfId="0" builtinId="0"/>
    <cellStyle name="Normal 2" xfId="1" xr:uid="{C87BB29F-C05F-4856-83D7-50884B29DE5F}"/>
    <cellStyle name="Percentat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ab.cat/"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525517</xdr:colOff>
      <xdr:row>2</xdr:row>
      <xdr:rowOff>150431</xdr:rowOff>
    </xdr:to>
    <xdr:pic>
      <xdr:nvPicPr>
        <xdr:cNvPr id="4" name="Imatge 3">
          <a:hlinkClick xmlns:r="http://schemas.openxmlformats.org/officeDocument/2006/relationships" r:id="rId1"/>
          <a:extLst>
            <a:ext uri="{FF2B5EF4-FFF2-40B4-BE49-F238E27FC236}">
              <a16:creationId xmlns:a16="http://schemas.microsoft.com/office/drawing/2014/main" id="{1322BFA1-30FC-3B46-E1F4-BCA47BD5B6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 y="0"/>
          <a:ext cx="525516" cy="623397"/>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nitat Tècnica de Programació Acadèmica" id="{D89B5B56-636E-4C6C-8C93-9553FC568DD0}" userId="Unitat Tècnica de Programació Acadèmic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 dT="2023-06-19T11:45:36.46" personId="{D89B5B56-636E-4C6C-8C93-9553FC568DD0}" id="{5D33BCA5-C6F3-4D2B-8681-7ED990C12A74}">
    <text xml:space="preserve">Este formulario tiene por objetivo facilitar la renovación abreviada de una nueva edición de estudios propios en la UAB. Se piden datos genéricos del estudio sin entrar en el contenido del plan de estudios. Para modificar asignaturas, contenidos, metodología, evaluación u otros puntos relativos al estudio que no figuren en este formulario, será necesario hacerlo con el formulario completo de la memoria académica. En este caso, los tiempos de tramitación se pueden alargar hasta los 6 meses, por lo que le pedimos que contacte con la Unidad Técnica de Programación Académica ep.propostes.formacio@uab.cat para valorar plazos en cada caso. </text>
  </threadedComment>
  <threadedComment ref="A5" dT="2023-06-09T19:17:13.03" personId="{D89B5B56-636E-4C6C-8C93-9553FC568DD0}" id="{A84A02E2-2426-418B-8D1B-C71CFB8FC288}">
    <text xml:space="preserve">-Máster de Formación Permanente, 60, 90 o 120 ECTS 
-Diploma de Especialización, entre 30 y 59 ECTS 
-Diploma de Experto, entre 15 y 29 ECTS 
-Cursos de Especialización dirigidos a personas tituladas, hasta 14 ECTS 
-Cursos de Especialización dirigidos a personas no tituladas, hasta 30 ECTS </text>
  </threadedComment>
  <threadedComment ref="A6" dT="2023-06-19T11:49:33.08" personId="{D89B5B56-636E-4C6C-8C93-9553FC568DD0}" id="{A41DC0E5-F278-49AC-87EF-D70A86C1679C}">
    <text xml:space="preserve">Sólo se pide el estudio "madre". Si hay estudios contenidos rellene los datos en la segunda pestaña de este documento. </text>
  </threadedComment>
  <threadedComment ref="A8" dT="2023-06-09T19:14:13.27" personId="{D89B5B56-636E-4C6C-8C93-9553FC568DD0}" id="{0F45D97D-B701-48D8-9636-622EDA3E5D9C}">
    <text xml:space="preserve">El curso académico en estudios de formación propia comienza el 1 de septiembre y termina el 31 de julio </text>
  </threadedComment>
  <threadedComment ref="A9" dT="2023-06-09T19:15:13.46" personId="{D89B5B56-636E-4C6C-8C93-9553FC568DD0}" id="{82E85441-73D8-4A18-B75E-CF32E53EF2AA}">
    <text xml:space="preserve">·Presencial: Cuando en el 100% de la docencia el profesorado y el alumnado interactúan en el mismo espacio físico. ·Híbrido: Cuando la docencia virtual del estudio sea entre el 40 y el 60% ·Virtual: Cuando la docencia virtual del estudio sea entre el 80 y 100% </text>
  </threadedComment>
  <threadedComment ref="A10" dT="2023-06-09T19:18:30.88" personId="{D89B5B56-636E-4C6C-8C93-9553FC568DD0}" id="{9114128F-3F40-48F8-A596-5CCE4D748BFE}">
    <text xml:space="preserve">-Máster de Formación Permanente, 60, 90 o 120 ECTS 
-Diploma de Especialización, entre 30 y 59 ECTS 
-Diploma de Experto, entre 15 y 29 ECTS 
-Cursos de Especialización dirigidos a personas graduadas, hasta 14 ECTS 
-Cursos de Especialización dirigidos a personas no tituladas, hasta 30 ECTS 
</text>
  </threadedComment>
  <threadedComment ref="A11" dT="2023-06-09T19:20:32.58" personId="{D89B5B56-636E-4C6C-8C93-9553FC568DD0}" id="{A72347ED-2582-487D-86EC-4DB4753A6D11}">
    <text xml:space="preserve">Indique el nombre de la Facultad / Departamento / Instituto UAB / Escuela Adscrita / Otros Centros de Investigación que así lo tengan reconocido por la UAB. </text>
  </threadedComment>
  <threadedComment ref="A15" dT="2023-06-09T19:21:13.54" personId="{D89B5B56-636E-4C6C-8C93-9553FC568DD0}" id="{78014203-22BC-4050-92E0-9394C96292D8}">
    <text xml:space="preserve">
Profesorado permanente de la UAB (o Escuelas Adscritas en su caso) para estudios Máster de Formación Permanente y Diplomas. El profesorado no permanente podrá dirigir Cursos de Especialización y codirigir estudios de MFP (siempre que tenga el título de Doctor) y Diplomas. </text>
  </threadedComment>
  <threadedComment ref="A16" dT="2023-06-09T19:21:37.81" personId="{D89B5B56-636E-4C6C-8C93-9553FC568DD0}" id="{A5FC1E0C-E1A4-4457-BC8A-8164C78D1465}">
    <text xml:space="preserve">Puede haber también una codirección externa a la UAB, que no tendrá perfiles propios de las aplicaciones UAB y deberá que ser doctor/a en caso de estudios de MFP </text>
  </threadedComment>
  <threadedComment ref="H22" dT="2023-06-09T18:26:38.06" personId="{D89B5B56-636E-4C6C-8C93-9553FC568DD0}" id="{BA899F5D-CB6B-4C5E-80CA-F6C75BE09B1C}">
    <text>Solo para estudios de MFP, la fecha puede ser hasta 6 meses a contar desde la fecha de fin del estudio</text>
  </threadedComment>
  <threadedComment ref="A26" dT="2023-06-12T06:10:47.03" personId="{D89B5B56-636E-4C6C-8C93-9553FC568DD0}" id="{C7CDD9FC-84EF-4467-BE9C-0B824D556934}">
    <text xml:space="preserve">Según normativa, para garantizar la viabilidad económica del programa, 15 días antes del inicio de las clases deben haber formalizado la matrícula el número mínimo de estudiantes que marca la propuesta económica. </text>
  </threadedComment>
  <threadedComment ref="A28" dT="2023-06-09T19:26:36.69" personId="{D89B5B56-636E-4C6C-8C93-9553FC568DD0}" id="{41C80763-367B-411F-B7A1-9D12C197A4A8}">
    <text xml:space="preserve">Los precios mínimos por crédito aprobados por el Consejo Social son: 66 euros por estudios de Máster de Formación Permanente, 56 euros por Diplomas de Especialización y Experto y 26 euros para Cursos de Especialización </text>
  </threadedComment>
  <threadedComment ref="C28" dT="2023-06-09T19:25:58.90" personId="{D89B5B56-636E-4C6C-8C93-9553FC568DD0}" id="{BC94438C-8F02-43C2-9121-D1F1FB68931A}">
    <text xml:space="preserve">
No rellene este campo, el cálculo es automático en función del precio del estudio y los créditos señalados </text>
  </threadedComment>
  <threadedComment ref="A30" dT="2023-06-12T06:11:22.45" personId="{D89B5B56-636E-4C6C-8C93-9553FC568DD0}" id="{8BE88D34-BE52-45ED-BB6B-243762B8FE5F}">
    <text xml:space="preserve">Si estima oportuno que este programa formativo tenga un pago fraccionado, indique el porcentaje del primer y segundo plazo (este segundo pago será dos meses después de haber comenzado el estudio) </text>
  </threadedComment>
  <threadedComment ref="A32" dT="2023-06-09T18:40:01.62" personId="{D89B5B56-636E-4C6C-8C93-9553FC568DD0}" id="{24761F80-AF73-4E33-9840-618E63C42568}">
    <text>Sense perjudici de que hi puguin haver-hi d’altres preus especials, per normativa UAB les persones titulades a la Universitat Autònoma de Barcelona gaudeixen d’un 5% de descompte en els preus dels estudis propis de Màster de Formació Permanent i Diplomes de la UAB. Queden exclosos els programes a mida encarregats i finançats per qualsevol entitat externa i els programes amb una oferta màxima de 5 places de nou accés. (Acord de la Comissió Econòmica del Consell Social de 8 de juliol de 2022).</text>
  </threadedComment>
  <threadedComment ref="B32" dT="2023-06-09T18:40:01.62" personId="{D89B5B56-636E-4C6C-8C93-9553FC568DD0}" id="{D4D1853B-97F0-4F5F-8081-354E2779374E}">
    <text>El preu per crèdit no podrà ser inferior (tret de la bonificació per Alumni UAB) al preu mínim per crèdit que marca el Consell Social</text>
  </threadedComment>
  <threadedComment ref="A38" dT="2023-06-12T06:12:28.87" personId="{D89B5B56-636E-4C6C-8C93-9553FC568DD0}" id="{DD5010C4-FE8D-4E1F-AE21-C69F2D8522DD}">
    <text xml:space="preserve">Si el estudio tiene un convenio asociado, debe verificar que esté vigente o si es necesario tramitar la renovación </text>
  </threadedComment>
  <threadedComment ref="A42" dT="2023-06-09T20:51:54.11" personId="{D89B5B56-636E-4C6C-8C93-9553FC568DD0}" id="{05BFF7BE-CB89-4B7A-848C-F6C433D0463E}">
    <text xml:space="preserve">Por ejemplo, un estudio a medida dirigido a un determinado colectivo u otras circunstancias que así lo soliciten </text>
  </threadedComment>
  <threadedComment ref="A45" dT="2023-06-19T12:05:50.68" personId="{D89B5B56-636E-4C6C-8C93-9553FC568DD0}" id="{AE4A222A-8BDC-41FB-8874-2796270F739F}">
    <text xml:space="preserve">Para concretar algún punto de este documento que necesite aclaraciones (por ejemplo, si no se llega al mínimo de profesorado UAB o doctor, en caso de estudio de MFP) </text>
  </threadedComment>
</ThreadedComments>
</file>

<file path=xl/threadedComments/threadedComment2.xml><?xml version="1.0" encoding="utf-8"?>
<ThreadedComments xmlns="http://schemas.microsoft.com/office/spreadsheetml/2018/threadedcomments" xmlns:x="http://schemas.openxmlformats.org/spreadsheetml/2006/main">
  <threadedComment ref="A4" dT="2023-06-09T20:52:54.22" personId="{D89B5B56-636E-4C6C-8C93-9553FC568DD0}" id="{1EB4531B-E7EF-40D0-BC37-F3224E97F7A5}">
    <text xml:space="preserve">No rellene este campo, los datos los copia de la pestaña "datos del estudio" </text>
  </threadedComment>
  <threadedComment ref="A5" dT="2023-06-09T20:53:07.36" personId="{D89B5B56-636E-4C6C-8C93-9553FC568DD0}" id="{EA55B368-3503-4A84-95DE-8CBFCCF3308C}">
    <text xml:space="preserve">No rellene este campo, los datos los copia de la pestaña "datos del estudio"
</text>
  </threadedComment>
  <threadedComment ref="A6" dT="2023-06-09T20:53:22.97" personId="{D89B5B56-636E-4C6C-8C93-9553FC568DD0}" id="{A314E0BB-2C62-4935-B72D-8A49A5CED24A}">
    <text>No rellene este campo, los datos los copia de la pestaña "datos del estudio"</text>
  </threadedComment>
  <threadedComment ref="A10" dT="2023-06-09T20:53:42.14" personId="{D89B5B56-636E-4C6C-8C93-9553FC568DD0}" id="{F134F2AC-62AD-4B1C-8B53-152A5209A9C0}">
    <text xml:space="preserve">Elija uno dentro del desplegable de la celda </text>
  </threadedComment>
  <threadedComment ref="A11" dT="2023-06-09T20:53:58.01" personId="{D89B5B56-636E-4C6C-8C93-9553FC568DD0}" id="{2A53CDD2-1305-4BEC-85B4-349D751FB416}">
    <text xml:space="preserve">Fecha de inicio de la docencia </text>
  </threadedComment>
  <threadedComment ref="C11" dT="2023-06-09T20:54:17.15" personId="{D89B5B56-636E-4C6C-8C93-9553FC568DD0}" id="{93473410-8FED-43C2-93A3-B82B6762134F}">
    <text xml:space="preserve">Fecha de fin (hecha la docencia-tutorías-evaluación-revisión. Se puede cerrar el acta) </text>
  </threadedComment>
  <threadedComment ref="H14" dT="2023-06-09T20:56:47.39" personId="{D89B5B56-636E-4C6C-8C93-9553FC568DD0}" id="{4F456E45-8FBA-4A10-B8C1-E10032BC36E2}">
    <text xml:space="preserve">Las asignaturas que imparten docencia virtual, para el cálculo del reconocimiento en horas de la docencia, se aplica la siguiente fórmula: número de créditos impartidos x 25 x 0,25. </text>
  </threadedComment>
  <threadedComment ref="A24" dT="2023-06-09T20:53:42.14" personId="{D89B5B56-636E-4C6C-8C93-9553FC568DD0}" id="{8B8DE700-BA2C-4637-B6AE-B35E5FEEFFAF}">
    <text xml:space="preserve">Elija uno dentro del desplegable de la celda </text>
  </threadedComment>
  <threadedComment ref="A25" dT="2023-06-09T20:53:58.01" personId="{D89B5B56-636E-4C6C-8C93-9553FC568DD0}" id="{D0BB70F7-EEDC-4E57-A25D-7736173D8213}">
    <text xml:space="preserve">Fecha de inicio de la docencia </text>
  </threadedComment>
  <threadedComment ref="C25" dT="2023-06-09T20:54:17.15" personId="{D89B5B56-636E-4C6C-8C93-9553FC568DD0}" id="{39FF8857-5F3F-41EF-9BAB-2D44997B449A}">
    <text xml:space="preserve">Fecha de fin (hecha la docencia-tutorías-evaluación-revisión. Se puede cerrar el acta) </text>
  </threadedComment>
  <threadedComment ref="H28" dT="2023-06-09T20:56:47.39" personId="{D89B5B56-636E-4C6C-8C93-9553FC568DD0}" id="{023F5192-D4C6-40EB-97B2-7F7B7A9ACF3E}">
    <text xml:space="preserve">Las asignaturas que imparten docencia virtual, para el cálculo del reconocimiento en horas de la docencia, se aplica la siguiente fórmula: número de créditos impartidos x 25 x 0,25. </text>
  </threadedComment>
  <threadedComment ref="A38" dT="2023-06-09T20:53:42.14" personId="{D89B5B56-636E-4C6C-8C93-9553FC568DD0}" id="{BBC35319-BB0A-42C4-8629-EB8569131E41}">
    <text xml:space="preserve">Elija uno dentro del desplegable de la celda </text>
  </threadedComment>
  <threadedComment ref="A39" dT="2023-06-09T20:53:58.01" personId="{D89B5B56-636E-4C6C-8C93-9553FC568DD0}" id="{597DC8F2-7E23-4CA5-B10F-BAB5222230CA}">
    <text xml:space="preserve">Fecha de inicio de la docencia </text>
  </threadedComment>
  <threadedComment ref="C39" dT="2023-06-09T20:54:17.15" personId="{D89B5B56-636E-4C6C-8C93-9553FC568DD0}" id="{8DE67293-CC3A-461E-9301-0F0CBDE112E8}">
    <text xml:space="preserve">Fecha de fin (hecha la docencia-tutorías-evaluación-revisión. Se puede cerrar el acta) </text>
  </threadedComment>
  <threadedComment ref="H42" dT="2023-06-09T20:56:47.39" personId="{D89B5B56-636E-4C6C-8C93-9553FC568DD0}" id="{FAF3911D-1012-4544-AAE0-FA11DB72F647}">
    <text xml:space="preserve">Las asignaturas que imparten docencia virtual, para el cálculo del reconocimiento en horas de la docencia, se aplica la siguiente fórmula: número de créditos impartidos x 25 x 0,25. </text>
  </threadedComment>
  <threadedComment ref="A52" dT="2023-06-09T20:53:42.14" personId="{D89B5B56-636E-4C6C-8C93-9553FC568DD0}" id="{5EDD6E20-7BD1-448D-9476-E6D1AC249BA9}">
    <text xml:space="preserve">Elija uno dentro del desplegable de la celda </text>
  </threadedComment>
  <threadedComment ref="A53" dT="2023-06-09T20:53:58.01" personId="{D89B5B56-636E-4C6C-8C93-9553FC568DD0}" id="{5C5251C2-3709-4D19-BA98-396CBECC3CA7}">
    <text xml:space="preserve">Fecha de inicio de la docencia </text>
  </threadedComment>
  <threadedComment ref="C53" dT="2023-06-09T20:54:17.15" personId="{D89B5B56-636E-4C6C-8C93-9553FC568DD0}" id="{288C095A-414A-4D77-9454-7C4CB92214F7}">
    <text xml:space="preserve">Fecha de fin (hecha la docencia-tutorías-evaluación-revisión. Se puede cerrar el acta) </text>
  </threadedComment>
  <threadedComment ref="H56" dT="2023-06-09T20:56:47.39" personId="{D89B5B56-636E-4C6C-8C93-9553FC568DD0}" id="{392FBDCC-A94F-47B7-8B1D-D1AD20BC1DC3}">
    <text xml:space="preserve">Las asignaturas que imparten docencia virtual, para el cálculo del reconocimiento en horas de la docencia, se aplica la siguiente fórmula: número de créditos impartidos x 25 x 0,25. </text>
  </threadedComment>
  <threadedComment ref="A66" dT="2023-06-09T20:53:42.14" personId="{D89B5B56-636E-4C6C-8C93-9553FC568DD0}" id="{0806DCD6-947A-4CA0-8919-D6AF3B1F63B8}">
    <text xml:space="preserve">Elija uno dentro del desplegable de la celda </text>
  </threadedComment>
  <threadedComment ref="A67" dT="2023-06-09T20:53:58.01" personId="{D89B5B56-636E-4C6C-8C93-9553FC568DD0}" id="{EC89D83A-3362-4221-8BBC-6766E1DB7D92}">
    <text xml:space="preserve">Fecha de inicio de la docencia </text>
  </threadedComment>
  <threadedComment ref="C67" dT="2023-06-09T20:54:17.15" personId="{D89B5B56-636E-4C6C-8C93-9553FC568DD0}" id="{452791A3-7BC1-4456-9202-FDED8F7F971B}">
    <text xml:space="preserve">Fecha de fin (hecha la docencia-tutorías-evaluación-revisión. Se puede cerrar el acta) </text>
  </threadedComment>
  <threadedComment ref="H70" dT="2023-06-09T20:56:47.39" personId="{D89B5B56-636E-4C6C-8C93-9553FC568DD0}" id="{C9492731-ED7D-4237-AADE-0FCFD17109A0}">
    <text xml:space="preserve">Las asignaturas que imparten docencia virtual, para el cálculo del reconocimiento en horas de la docencia, se aplica la siguiente fórmula: número de créditos impartidos x 25 x 0,25. </text>
  </threadedComment>
  <threadedComment ref="A80" dT="2023-06-09T20:53:42.14" personId="{D89B5B56-636E-4C6C-8C93-9553FC568DD0}" id="{4799FC04-70B5-4E9A-BE66-D29877F93A56}">
    <text xml:space="preserve">Elija uno dentro del desplegable de la celda </text>
  </threadedComment>
  <threadedComment ref="A81" dT="2023-06-09T20:53:58.01" personId="{D89B5B56-636E-4C6C-8C93-9553FC568DD0}" id="{F3E33BAC-C177-483A-8CA4-48CDD1A508DE}">
    <text xml:space="preserve">Fecha de inicio de la docencia </text>
  </threadedComment>
  <threadedComment ref="C81" dT="2023-06-09T20:54:17.15" personId="{D89B5B56-636E-4C6C-8C93-9553FC568DD0}" id="{0247C2EF-55E8-4578-A8F5-2FB4601673A3}">
    <text xml:space="preserve">Fecha de fin (hecha la docencia-tutorías-evaluación-revisión. Se puede cerrar el acta) </text>
  </threadedComment>
  <threadedComment ref="H84" dT="2023-06-09T20:56:47.39" personId="{D89B5B56-636E-4C6C-8C93-9553FC568DD0}" id="{CA9AC763-C4A0-458A-9478-080D37C2C70A}">
    <text xml:space="preserve">Las asignaturas que imparten docencia virtual, para el cálculo del reconocimiento en horas de la docencia, se aplica la siguiente fórmula: número de créditos impartidos x 25 x 0,25. </text>
  </threadedComment>
  <threadedComment ref="A94" dT="2023-06-09T20:53:42.14" personId="{D89B5B56-636E-4C6C-8C93-9553FC568DD0}" id="{3D17F96F-F80D-46F5-99BB-EF3C9881DB73}">
    <text xml:space="preserve">Elija uno dentro del desplegable de la celda </text>
  </threadedComment>
  <threadedComment ref="A95" dT="2023-06-09T20:53:58.01" personId="{D89B5B56-636E-4C6C-8C93-9553FC568DD0}" id="{1EE7E275-58A4-472E-A3AC-EBD8B094F49B}">
    <text xml:space="preserve">Fecha de inicio de la docencia </text>
  </threadedComment>
  <threadedComment ref="C95" dT="2023-06-09T20:54:17.15" personId="{D89B5B56-636E-4C6C-8C93-9553FC568DD0}" id="{12E5F0B3-A54A-42A2-B645-3F268D670CF2}">
    <text xml:space="preserve">Fecha de fin (hecha la docencia-tutorías-evaluación-revisión. Se puede cerrar el acta) </text>
  </threadedComment>
  <threadedComment ref="H98" dT="2023-06-09T20:56:47.39" personId="{D89B5B56-636E-4C6C-8C93-9553FC568DD0}" id="{63999E5B-E98F-4E02-A873-43B9A9E09DF6}">
    <text xml:space="preserve">Las asignaturas que imparten docencia virtual, para el cálculo del reconocimiento en horas de la docencia, se aplica la siguiente fórmula: número de créditos impartidos x 25 x 0,25. </text>
  </threadedComment>
  <threadedComment ref="A108" dT="2023-06-09T20:53:42.14" personId="{D89B5B56-636E-4C6C-8C93-9553FC568DD0}" id="{70E0E57C-CC79-4181-9957-04D279781F8A}">
    <text xml:space="preserve">Elija uno dentro del desplegable de la celda </text>
  </threadedComment>
  <threadedComment ref="A109" dT="2023-06-09T20:53:58.01" personId="{D89B5B56-636E-4C6C-8C93-9553FC568DD0}" id="{15EAC08E-5B07-42D6-92F1-C926FE580735}">
    <text xml:space="preserve">Fecha de inicio de la docencia </text>
  </threadedComment>
  <threadedComment ref="C109" dT="2023-06-09T20:54:17.15" personId="{D89B5B56-636E-4C6C-8C93-9553FC568DD0}" id="{0D794C0C-1E02-40A8-9CE7-B8B36C71F58F}">
    <text xml:space="preserve">Fecha de fin (hecha la docencia-tutorías-evaluación-revisión. Se puede cerrar el acta) </text>
  </threadedComment>
  <threadedComment ref="H112" dT="2023-06-09T20:56:47.39" personId="{D89B5B56-636E-4C6C-8C93-9553FC568DD0}" id="{119D1D31-BA8C-4A94-8B53-5D6569FC2B32}">
    <text xml:space="preserve">Las asignaturas que imparten docencia virtual, para el cálculo del reconocimiento en horas de la docencia, se aplica la siguiente fórmula: número de créditos impartidos x 25 x 0,25. </text>
  </threadedComment>
  <threadedComment ref="A122" dT="2023-06-09T20:53:42.14" personId="{D89B5B56-636E-4C6C-8C93-9553FC568DD0}" id="{2222928D-6ED0-492D-88E2-0EC0122C3235}">
    <text xml:space="preserve">Elija uno dentro del desplegable de la celda </text>
  </threadedComment>
  <threadedComment ref="A123" dT="2023-06-09T20:53:58.01" personId="{D89B5B56-636E-4C6C-8C93-9553FC568DD0}" id="{B6CF1995-A8E9-4C96-BB43-82161A25B82C}">
    <text xml:space="preserve">Fecha de inicio de la docencia </text>
  </threadedComment>
  <threadedComment ref="C123" dT="2023-06-09T20:54:17.15" personId="{D89B5B56-636E-4C6C-8C93-9553FC568DD0}" id="{F51FC7DE-99BC-45BE-8AF1-AE2CA306EC08}">
    <text xml:space="preserve">Fecha de fin (hecha la docencia-tutorías-evaluación-revisión. Se puede cerrar el acta) </text>
  </threadedComment>
  <threadedComment ref="H126" dT="2023-06-09T20:56:47.39" personId="{D89B5B56-636E-4C6C-8C93-9553FC568DD0}" id="{1C69B37A-1648-402E-8313-4704B3C35115}">
    <text xml:space="preserve">Las asignaturas que imparten docencia virtual, para el cálculo del reconocimiento en horas de la docencia, se aplica la siguiente fórmula: número de créditos impartidos x 25 x 0,25. </text>
  </threadedComment>
  <threadedComment ref="A136" dT="2023-06-09T20:53:42.14" personId="{D89B5B56-636E-4C6C-8C93-9553FC568DD0}" id="{116F3BE4-21F0-49A2-9745-676E3F91F354}">
    <text xml:space="preserve">Elija uno dentro del desplegable de la celda </text>
  </threadedComment>
  <threadedComment ref="A137" dT="2023-06-09T20:53:58.01" personId="{D89B5B56-636E-4C6C-8C93-9553FC568DD0}" id="{50F0B408-6B45-4028-A327-48DBF99EAAF6}">
    <text xml:space="preserve">Fecha de inicio de la docencia </text>
  </threadedComment>
  <threadedComment ref="C137" dT="2023-06-09T20:54:17.15" personId="{D89B5B56-636E-4C6C-8C93-9553FC568DD0}" id="{D8B379A1-5CE9-47AD-963D-2E032197BC41}">
    <text xml:space="preserve">Fecha de fin (hecha la docencia-tutorías-evaluación-revisión. Se puede cerrar el acta) </text>
  </threadedComment>
  <threadedComment ref="H140" dT="2023-06-09T20:56:47.39" personId="{D89B5B56-636E-4C6C-8C93-9553FC568DD0}" id="{CBFB5F07-AF34-426D-B971-3C66E0031814}">
    <text xml:space="preserve">Las asignaturas que imparten docencia virtual, para el cálculo del reconocimiento en horas de la docencia, se aplica la siguiente fórmula: número de créditos impartidos x 25 x 0,25. </text>
  </threadedComment>
  <threadedComment ref="A157" dT="2023-06-09T21:53:16.38" personId="{D89B5B56-636E-4C6C-8C93-9553FC568DD0}" id="{B5BEC97E-5873-43F5-A29C-A92BA90E6393}">
    <text>Un mínimo del 30% en MFP y Diplomas y de un 20% en Cursos</text>
  </threadedComment>
  <threadedComment ref="A159" dT="2023-06-09T21:52:07.19" personId="{D89B5B56-636E-4C6C-8C93-9553FC568DD0}" id="{4CB7B5D0-A0EE-4DF4-8C9F-9E8C0F758140}">
    <text>Es estudios virtuales el % está entre el 90 y el 100%. En estudios híbridos entre el 60 y el 40%</text>
  </threadedComment>
  <threadedComment ref="A160" dT="2023-06-09T21:51:15.76" personId="{D89B5B56-636E-4C6C-8C93-9553FC568DD0}" id="{5C9FCAC9-800D-4C6F-BA5C-A71A5A053511}">
    <text>En estudios de MFP el % mínimo es del 50%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ADEA6-DAD0-4D9A-9DD6-228230E4A003}">
  <sheetPr>
    <pageSetUpPr fitToPage="1"/>
  </sheetPr>
  <dimension ref="A1:P109"/>
  <sheetViews>
    <sheetView tabSelected="1" zoomScale="145" zoomScaleNormal="145" workbookViewId="0">
      <selection activeCell="B5" sqref="B5:C5"/>
    </sheetView>
  </sheetViews>
  <sheetFormatPr defaultColWidth="11.5703125" defaultRowHeight="15" x14ac:dyDescent="0.25"/>
  <cols>
    <col min="1" max="1" width="31.140625" customWidth="1"/>
    <col min="2" max="2" width="14.42578125" customWidth="1"/>
    <col min="3" max="3" width="20.5703125" customWidth="1"/>
    <col min="6" max="6" width="14.42578125" customWidth="1"/>
    <col min="7" max="7" width="13.5703125" customWidth="1"/>
    <col min="9" max="9" width="16.42578125" customWidth="1"/>
    <col min="12" max="17" width="11.5703125" customWidth="1"/>
  </cols>
  <sheetData>
    <row r="1" spans="1:11" ht="22.7" customHeight="1" x14ac:dyDescent="0.25">
      <c r="A1" s="78" t="s">
        <v>0</v>
      </c>
      <c r="B1" s="78"/>
      <c r="C1" s="80" t="s">
        <v>31</v>
      </c>
      <c r="D1" s="78"/>
      <c r="E1" s="78"/>
      <c r="F1" s="78"/>
      <c r="G1" s="78"/>
      <c r="H1" s="78"/>
      <c r="I1" s="78"/>
      <c r="J1" s="78"/>
      <c r="K1" s="78"/>
    </row>
    <row r="2" spans="1:11" x14ac:dyDescent="0.25">
      <c r="A2" s="79" t="s">
        <v>0</v>
      </c>
      <c r="B2" s="79"/>
      <c r="C2" s="79" t="s">
        <v>0</v>
      </c>
      <c r="D2" s="147" t="s">
        <v>32</v>
      </c>
      <c r="E2" s="147"/>
      <c r="F2" s="79"/>
      <c r="G2" s="79"/>
      <c r="H2" s="79"/>
      <c r="I2" s="79"/>
      <c r="J2" s="79"/>
      <c r="K2" s="79"/>
    </row>
    <row r="3" spans="1:11" x14ac:dyDescent="0.25">
      <c r="A3" s="15"/>
      <c r="B3" s="15"/>
      <c r="C3" s="15"/>
      <c r="D3" s="15"/>
      <c r="E3" s="15"/>
      <c r="F3" s="15"/>
      <c r="G3" s="15"/>
      <c r="H3" s="15"/>
      <c r="I3" s="15"/>
      <c r="J3" s="15"/>
    </row>
    <row r="4" spans="1:11" x14ac:dyDescent="0.25">
      <c r="A4" s="15"/>
      <c r="B4" s="15"/>
      <c r="C4" s="15"/>
      <c r="D4" s="81"/>
      <c r="E4" s="15"/>
      <c r="F4" s="15"/>
      <c r="G4" s="15"/>
      <c r="H4" s="15"/>
      <c r="I4" s="15"/>
      <c r="J4" s="15"/>
    </row>
    <row r="5" spans="1:11" x14ac:dyDescent="0.25">
      <c r="A5" s="35" t="s">
        <v>147</v>
      </c>
      <c r="B5" s="156" t="s">
        <v>112</v>
      </c>
      <c r="C5" s="157"/>
      <c r="D5" s="2"/>
      <c r="E5" s="2"/>
      <c r="F5" s="2"/>
      <c r="G5" s="2"/>
      <c r="H5" s="2"/>
      <c r="I5" s="2"/>
      <c r="J5" s="2"/>
    </row>
    <row r="6" spans="1:11" x14ac:dyDescent="0.25">
      <c r="A6" s="35" t="s">
        <v>148</v>
      </c>
      <c r="B6" s="148"/>
      <c r="C6" s="148"/>
      <c r="D6" s="148"/>
      <c r="E6" s="148"/>
      <c r="F6" s="148"/>
      <c r="G6" s="148"/>
      <c r="H6" s="148"/>
      <c r="I6" s="148"/>
      <c r="J6" s="148"/>
      <c r="K6" s="149"/>
    </row>
    <row r="7" spans="1:11" x14ac:dyDescent="0.25">
      <c r="A7" s="35" t="s">
        <v>149</v>
      </c>
      <c r="B7" s="85"/>
      <c r="C7" s="2"/>
      <c r="D7" s="2"/>
      <c r="E7" s="2"/>
      <c r="F7" s="2"/>
      <c r="G7" s="2"/>
      <c r="H7" s="2"/>
      <c r="I7" s="2"/>
      <c r="J7" s="2"/>
    </row>
    <row r="8" spans="1:11" x14ac:dyDescent="0.25">
      <c r="A8" s="35" t="s">
        <v>35</v>
      </c>
      <c r="B8" s="66" t="s">
        <v>112</v>
      </c>
      <c r="C8" s="2"/>
      <c r="D8" s="2"/>
      <c r="E8" s="2"/>
      <c r="F8" s="2"/>
      <c r="G8" s="2"/>
      <c r="H8" s="2"/>
      <c r="I8" s="2"/>
      <c r="J8" s="2"/>
    </row>
    <row r="9" spans="1:11" x14ac:dyDescent="0.25">
      <c r="A9" s="35" t="s">
        <v>36</v>
      </c>
      <c r="B9" s="107" t="s">
        <v>112</v>
      </c>
      <c r="C9" s="2"/>
      <c r="D9" s="2"/>
      <c r="E9" s="2"/>
      <c r="F9" s="2"/>
      <c r="G9" s="2"/>
      <c r="H9" s="2"/>
      <c r="I9" s="2"/>
      <c r="J9" s="2"/>
    </row>
    <row r="10" spans="1:11" x14ac:dyDescent="0.25">
      <c r="A10" s="36" t="s">
        <v>37</v>
      </c>
      <c r="B10" s="86"/>
    </row>
    <row r="11" spans="1:11" x14ac:dyDescent="0.25">
      <c r="A11" s="35" t="s">
        <v>38</v>
      </c>
      <c r="B11" s="148" t="s">
        <v>0</v>
      </c>
      <c r="C11" s="148"/>
      <c r="D11" s="148"/>
      <c r="E11" s="148"/>
      <c r="F11" s="148"/>
      <c r="G11" s="148"/>
      <c r="H11" s="148"/>
      <c r="I11" s="149"/>
    </row>
    <row r="13" spans="1:11" ht="43.35" customHeight="1" x14ac:dyDescent="0.25">
      <c r="A13" s="150" t="s">
        <v>39</v>
      </c>
      <c r="B13" s="151"/>
      <c r="C13" s="151"/>
      <c r="D13" s="151"/>
      <c r="E13" s="151"/>
      <c r="F13" s="151"/>
      <c r="G13" s="151"/>
      <c r="H13" s="151"/>
      <c r="I13" s="152"/>
    </row>
    <row r="14" spans="1:11" ht="27" customHeight="1" x14ac:dyDescent="0.25">
      <c r="A14" s="37" t="s">
        <v>150</v>
      </c>
      <c r="B14" s="42" t="s">
        <v>40</v>
      </c>
      <c r="C14" s="42" t="s">
        <v>151</v>
      </c>
      <c r="D14" s="158" t="s">
        <v>41</v>
      </c>
      <c r="E14" s="158"/>
      <c r="F14" s="158"/>
      <c r="G14" s="158" t="s">
        <v>42</v>
      </c>
      <c r="H14" s="158"/>
      <c r="I14" s="43" t="s">
        <v>43</v>
      </c>
      <c r="J14" s="16"/>
    </row>
    <row r="15" spans="1:11" ht="24" customHeight="1" x14ac:dyDescent="0.25">
      <c r="A15" s="108"/>
      <c r="B15" s="109" t="s">
        <v>112</v>
      </c>
      <c r="C15" s="109" t="s">
        <v>112</v>
      </c>
      <c r="D15" s="159" t="s">
        <v>0</v>
      </c>
      <c r="E15" s="159"/>
      <c r="F15" s="159"/>
      <c r="G15" s="159" t="s">
        <v>0</v>
      </c>
      <c r="H15" s="159"/>
      <c r="I15" s="110" t="s">
        <v>0</v>
      </c>
      <c r="J15" s="16"/>
    </row>
    <row r="16" spans="1:11" ht="21" customHeight="1" x14ac:dyDescent="0.25">
      <c r="A16" s="111"/>
      <c r="B16" s="112" t="s">
        <v>112</v>
      </c>
      <c r="C16" s="112" t="s">
        <v>112</v>
      </c>
      <c r="D16" s="160" t="s">
        <v>0</v>
      </c>
      <c r="E16" s="160"/>
      <c r="F16" s="160"/>
      <c r="G16" s="160" t="s">
        <v>0</v>
      </c>
      <c r="H16" s="160"/>
      <c r="I16" s="113" t="s">
        <v>0</v>
      </c>
    </row>
    <row r="18" spans="1:11" ht="28.7" customHeight="1" x14ac:dyDescent="0.25">
      <c r="A18" s="153" t="s">
        <v>44</v>
      </c>
      <c r="B18" s="154"/>
      <c r="C18" s="154"/>
      <c r="D18" s="154"/>
      <c r="E18" s="155"/>
      <c r="F18" s="161" t="s">
        <v>45</v>
      </c>
      <c r="G18" s="162"/>
      <c r="H18" s="162"/>
      <c r="I18" s="162"/>
      <c r="J18" s="162"/>
      <c r="K18" s="163"/>
    </row>
    <row r="19" spans="1:11" ht="23.25" customHeight="1" x14ac:dyDescent="0.25">
      <c r="A19" s="65" t="s">
        <v>150</v>
      </c>
      <c r="B19" s="202" t="s">
        <v>42</v>
      </c>
      <c r="C19" s="203"/>
      <c r="D19" s="176" t="s">
        <v>43</v>
      </c>
      <c r="E19" s="177"/>
      <c r="F19" s="199" t="s">
        <v>150</v>
      </c>
      <c r="G19" s="193"/>
      <c r="H19" s="193" t="s">
        <v>42</v>
      </c>
      <c r="I19" s="193"/>
      <c r="J19" s="193" t="s">
        <v>43</v>
      </c>
      <c r="K19" s="194"/>
    </row>
    <row r="20" spans="1:11" ht="22.7" customHeight="1" x14ac:dyDescent="0.25">
      <c r="A20" s="111" t="s">
        <v>0</v>
      </c>
      <c r="B20" s="180" t="s">
        <v>0</v>
      </c>
      <c r="C20" s="204"/>
      <c r="D20" s="180" t="s">
        <v>0</v>
      </c>
      <c r="E20" s="181"/>
      <c r="F20" s="200" t="s">
        <v>0</v>
      </c>
      <c r="G20" s="160"/>
      <c r="H20" s="160" t="s">
        <v>0</v>
      </c>
      <c r="I20" s="160"/>
      <c r="J20" s="160" t="s">
        <v>0</v>
      </c>
      <c r="K20" s="201"/>
    </row>
    <row r="22" spans="1:11" x14ac:dyDescent="0.25">
      <c r="A22" s="191" t="s">
        <v>46</v>
      </c>
      <c r="B22" s="192"/>
      <c r="C22" s="67" t="s">
        <v>47</v>
      </c>
      <c r="D22" s="114"/>
      <c r="E22" s="67" t="s">
        <v>48</v>
      </c>
      <c r="F22" s="67"/>
      <c r="G22" s="114"/>
      <c r="H22" s="205" t="s">
        <v>49</v>
      </c>
      <c r="I22" s="185"/>
      <c r="J22" s="206"/>
      <c r="K22" s="115"/>
    </row>
    <row r="23" spans="1:11" x14ac:dyDescent="0.25">
      <c r="A23" s="184" t="s">
        <v>50</v>
      </c>
      <c r="B23" s="185"/>
      <c r="C23" s="185"/>
      <c r="D23" s="186" t="s">
        <v>0</v>
      </c>
      <c r="E23" s="187"/>
      <c r="F23" s="187"/>
      <c r="G23" s="187"/>
      <c r="H23" s="187"/>
      <c r="I23" s="187"/>
      <c r="J23" s="187"/>
      <c r="K23" s="188"/>
    </row>
    <row r="24" spans="1:11" x14ac:dyDescent="0.25">
      <c r="A24" s="2"/>
      <c r="B24" s="2"/>
      <c r="C24" s="2"/>
      <c r="D24" s="2"/>
      <c r="E24" s="2"/>
      <c r="F24" s="2"/>
      <c r="G24" s="2"/>
      <c r="H24" s="2"/>
      <c r="I24" s="2"/>
      <c r="J24" s="2"/>
      <c r="K24" s="2"/>
    </row>
    <row r="25" spans="1:11" x14ac:dyDescent="0.25">
      <c r="A25" s="2"/>
      <c r="B25" s="2"/>
      <c r="C25" s="2"/>
      <c r="D25" s="2"/>
      <c r="E25" s="2"/>
      <c r="F25" s="2"/>
      <c r="G25" s="2"/>
      <c r="H25" s="2"/>
      <c r="I25" s="2"/>
      <c r="J25" s="2"/>
      <c r="K25" s="2"/>
    </row>
    <row r="26" spans="1:11" x14ac:dyDescent="0.25">
      <c r="A26" s="35" t="s">
        <v>141</v>
      </c>
      <c r="B26" s="116" t="s">
        <v>0</v>
      </c>
      <c r="C26" s="185" t="s">
        <v>142</v>
      </c>
      <c r="D26" s="185"/>
      <c r="E26" s="116" t="s">
        <v>0</v>
      </c>
      <c r="F26" s="2"/>
      <c r="G26" s="2"/>
      <c r="H26" s="2"/>
      <c r="I26" s="2"/>
      <c r="J26" s="2"/>
      <c r="K26" s="2"/>
    </row>
    <row r="27" spans="1:11" x14ac:dyDescent="0.25">
      <c r="A27" s="41"/>
      <c r="B27" s="40"/>
      <c r="C27" s="41"/>
      <c r="D27" s="41"/>
      <c r="E27" s="40"/>
      <c r="F27" s="2"/>
      <c r="G27" s="2" t="s">
        <v>0</v>
      </c>
      <c r="H27" s="2"/>
      <c r="I27" s="2"/>
      <c r="J27" s="2"/>
      <c r="K27" s="2"/>
    </row>
    <row r="28" spans="1:11" x14ac:dyDescent="0.25">
      <c r="A28" s="35" t="s">
        <v>56</v>
      </c>
      <c r="B28" s="117"/>
      <c r="C28" s="185" t="s">
        <v>57</v>
      </c>
      <c r="D28" s="185"/>
      <c r="E28" s="118" t="e">
        <f>B28/B10</f>
        <v>#DIV/0!</v>
      </c>
      <c r="F28" s="2"/>
      <c r="G28" s="2"/>
      <c r="H28" s="2"/>
      <c r="I28" s="2"/>
      <c r="J28" s="2"/>
      <c r="K28" s="2"/>
    </row>
    <row r="29" spans="1:11" x14ac:dyDescent="0.25">
      <c r="A29" s="2"/>
      <c r="B29" s="25"/>
      <c r="C29" s="2"/>
      <c r="D29" s="2"/>
      <c r="E29" s="25"/>
      <c r="F29" s="2"/>
      <c r="G29" s="2"/>
      <c r="H29" s="2"/>
      <c r="I29" s="2"/>
      <c r="J29" s="2"/>
      <c r="K29" s="2"/>
    </row>
    <row r="30" spans="1:11" x14ac:dyDescent="0.25">
      <c r="A30" s="35" t="s">
        <v>58</v>
      </c>
      <c r="B30" s="189" t="s">
        <v>112</v>
      </c>
      <c r="C30" s="190"/>
      <c r="D30" s="2"/>
      <c r="E30" s="2"/>
      <c r="F30" s="2"/>
      <c r="G30" s="2"/>
      <c r="H30" s="2"/>
      <c r="I30" s="2"/>
      <c r="J30" s="2"/>
      <c r="K30" s="2"/>
    </row>
    <row r="31" spans="1:11" x14ac:dyDescent="0.25">
      <c r="A31" s="2"/>
      <c r="B31" s="2"/>
      <c r="C31" s="2"/>
      <c r="D31" s="2"/>
      <c r="E31" s="2"/>
      <c r="F31" s="2"/>
      <c r="G31" s="2"/>
      <c r="H31" s="2"/>
      <c r="I31" s="2"/>
      <c r="J31" s="2"/>
      <c r="K31" s="2"/>
    </row>
    <row r="32" spans="1:11" s="16" customFormat="1" x14ac:dyDescent="0.25">
      <c r="A32" s="119" t="s">
        <v>162</v>
      </c>
      <c r="B32" s="178" t="s">
        <v>163</v>
      </c>
      <c r="C32" s="178"/>
      <c r="D32" s="120" t="s">
        <v>59</v>
      </c>
      <c r="E32" s="120"/>
      <c r="F32" s="120"/>
      <c r="G32" s="197" t="s">
        <v>0</v>
      </c>
      <c r="H32" s="197"/>
      <c r="I32" s="197"/>
      <c r="J32" s="197"/>
      <c r="K32" s="198"/>
    </row>
    <row r="33" spans="1:11" s="16" customFormat="1" x14ac:dyDescent="0.25">
      <c r="A33" s="121"/>
      <c r="B33" s="179" t="e">
        <f>A33/B$10</f>
        <v>#DIV/0!</v>
      </c>
      <c r="C33" s="179"/>
      <c r="D33" s="195"/>
      <c r="E33" s="195"/>
      <c r="F33" s="195"/>
      <c r="G33" s="195"/>
      <c r="H33" s="195"/>
      <c r="I33" s="195"/>
      <c r="J33" s="195"/>
      <c r="K33" s="196"/>
    </row>
    <row r="34" spans="1:11" s="16" customFormat="1" x14ac:dyDescent="0.25">
      <c r="A34" s="121"/>
      <c r="B34" s="179" t="e">
        <f>A34/B$10</f>
        <v>#DIV/0!</v>
      </c>
      <c r="C34" s="179"/>
      <c r="D34" s="195"/>
      <c r="E34" s="195"/>
      <c r="F34" s="195"/>
      <c r="G34" s="195"/>
      <c r="H34" s="195"/>
      <c r="I34" s="195"/>
      <c r="J34" s="195"/>
      <c r="K34" s="196"/>
    </row>
    <row r="35" spans="1:11" s="16" customFormat="1" ht="14.45" customHeight="1" x14ac:dyDescent="0.25">
      <c r="A35" s="121"/>
      <c r="B35" s="179" t="e">
        <f>A35/B$10</f>
        <v>#DIV/0!</v>
      </c>
      <c r="C35" s="179"/>
      <c r="D35" s="195"/>
      <c r="E35" s="195"/>
      <c r="F35" s="195"/>
      <c r="G35" s="195"/>
      <c r="H35" s="195"/>
      <c r="I35" s="195"/>
      <c r="J35" s="195"/>
      <c r="K35" s="196"/>
    </row>
    <row r="36" spans="1:11" s="16" customFormat="1" x14ac:dyDescent="0.25">
      <c r="A36" s="122" t="s">
        <v>156</v>
      </c>
      <c r="B36" s="123"/>
      <c r="C36" s="123"/>
      <c r="D36" s="123"/>
      <c r="E36" s="123"/>
      <c r="F36" s="123"/>
      <c r="G36" s="123"/>
      <c r="H36" s="123"/>
      <c r="I36" s="123"/>
      <c r="J36" s="123"/>
      <c r="K36" s="123"/>
    </row>
    <row r="37" spans="1:11" x14ac:dyDescent="0.25">
      <c r="A37" s="18" t="s">
        <v>0</v>
      </c>
      <c r="B37" s="2"/>
      <c r="C37" s="2"/>
      <c r="D37" s="2"/>
      <c r="E37" s="2"/>
      <c r="F37" s="2"/>
      <c r="G37" s="2"/>
      <c r="H37" s="2"/>
      <c r="I37" s="2"/>
      <c r="J37" s="2"/>
      <c r="K37" s="2"/>
    </row>
    <row r="38" spans="1:11" x14ac:dyDescent="0.25">
      <c r="A38" s="36" t="s">
        <v>139</v>
      </c>
      <c r="B38" s="96"/>
      <c r="C38" s="96"/>
      <c r="D38" s="96"/>
      <c r="E38" s="96"/>
      <c r="F38" s="97"/>
      <c r="G38" s="2"/>
      <c r="H38" s="2"/>
      <c r="I38" s="2"/>
      <c r="J38" s="2"/>
      <c r="K38" s="2"/>
    </row>
    <row r="39" spans="1:11" x14ac:dyDescent="0.25">
      <c r="A39" s="39" t="s">
        <v>62</v>
      </c>
      <c r="B39" s="183"/>
      <c r="C39" s="183"/>
      <c r="D39" s="183"/>
      <c r="E39" s="183"/>
      <c r="F39" s="181"/>
      <c r="G39" s="2"/>
      <c r="H39" s="2"/>
      <c r="I39" s="2"/>
      <c r="J39" s="2"/>
      <c r="K39" s="2"/>
    </row>
    <row r="40" spans="1:11" x14ac:dyDescent="0.25">
      <c r="A40" s="2"/>
      <c r="B40" s="2"/>
      <c r="C40" s="2"/>
      <c r="D40" s="2"/>
      <c r="E40" s="2"/>
      <c r="F40" s="2"/>
      <c r="G40" s="2"/>
      <c r="H40" s="2"/>
      <c r="I40" s="2"/>
      <c r="J40" s="2"/>
      <c r="K40" s="2"/>
    </row>
    <row r="41" spans="1:11" x14ac:dyDescent="0.25">
      <c r="A41" s="36" t="s">
        <v>60</v>
      </c>
      <c r="B41" s="96"/>
      <c r="C41" s="96"/>
      <c r="D41" s="96"/>
      <c r="E41" s="96"/>
      <c r="F41" s="97"/>
      <c r="G41" s="2"/>
      <c r="H41" s="2"/>
      <c r="I41" s="2"/>
      <c r="J41" s="2"/>
      <c r="K41" s="2"/>
    </row>
    <row r="42" spans="1:11" x14ac:dyDescent="0.25">
      <c r="A42" s="173" t="s">
        <v>61</v>
      </c>
      <c r="B42" s="174"/>
      <c r="C42" s="174"/>
      <c r="D42" s="174"/>
      <c r="E42" s="174"/>
      <c r="F42" s="175"/>
      <c r="G42" s="2"/>
      <c r="H42" s="2"/>
      <c r="I42" s="2"/>
      <c r="J42" s="2"/>
      <c r="K42" s="2"/>
    </row>
    <row r="43" spans="1:11" x14ac:dyDescent="0.25">
      <c r="A43" s="182" t="s">
        <v>0</v>
      </c>
      <c r="B43" s="183"/>
      <c r="C43" s="183"/>
      <c r="D43" s="183"/>
      <c r="E43" s="183"/>
      <c r="F43" s="181"/>
      <c r="G43" s="2"/>
      <c r="H43" s="2"/>
      <c r="I43" s="2"/>
      <c r="J43" s="2"/>
      <c r="K43" s="2"/>
    </row>
    <row r="44" spans="1:11" x14ac:dyDescent="0.25">
      <c r="A44" s="2"/>
      <c r="B44" s="2"/>
      <c r="C44" s="2"/>
      <c r="D44" s="2"/>
      <c r="E44" s="2"/>
      <c r="F44" s="2"/>
      <c r="G44" s="2"/>
      <c r="H44" s="2"/>
      <c r="I44" s="2"/>
      <c r="J44" s="2"/>
      <c r="K44" s="2"/>
    </row>
    <row r="45" spans="1:11" x14ac:dyDescent="0.25">
      <c r="A45" s="87" t="s">
        <v>63</v>
      </c>
      <c r="B45" s="87"/>
      <c r="C45" s="87"/>
      <c r="D45" s="87"/>
      <c r="E45" s="87"/>
      <c r="F45" s="87"/>
      <c r="G45" s="2"/>
      <c r="H45" s="2"/>
      <c r="I45" s="2"/>
      <c r="J45" s="2"/>
      <c r="K45" s="2"/>
    </row>
    <row r="46" spans="1:11" x14ac:dyDescent="0.25">
      <c r="A46" s="164" t="s">
        <v>157</v>
      </c>
      <c r="B46" s="165"/>
      <c r="C46" s="165"/>
      <c r="D46" s="165"/>
      <c r="E46" s="165"/>
      <c r="F46" s="166"/>
      <c r="G46" s="2"/>
      <c r="H46" s="2"/>
      <c r="I46" s="2"/>
      <c r="J46" s="2"/>
      <c r="K46" s="2"/>
    </row>
    <row r="47" spans="1:11" x14ac:dyDescent="0.25">
      <c r="A47" s="167"/>
      <c r="B47" s="168"/>
      <c r="C47" s="168"/>
      <c r="D47" s="168"/>
      <c r="E47" s="168"/>
      <c r="F47" s="169"/>
      <c r="G47" s="2"/>
      <c r="H47" s="2"/>
      <c r="I47" s="2"/>
      <c r="J47" s="2"/>
      <c r="K47" s="2"/>
    </row>
    <row r="48" spans="1:11" x14ac:dyDescent="0.25">
      <c r="A48" s="167"/>
      <c r="B48" s="168"/>
      <c r="C48" s="168"/>
      <c r="D48" s="168"/>
      <c r="E48" s="168"/>
      <c r="F48" s="169"/>
      <c r="G48" s="2"/>
      <c r="H48" s="2"/>
      <c r="I48" s="2"/>
      <c r="J48" s="2"/>
      <c r="K48" s="2"/>
    </row>
    <row r="49" spans="1:11" x14ac:dyDescent="0.25">
      <c r="A49" s="167"/>
      <c r="B49" s="168"/>
      <c r="C49" s="168"/>
      <c r="D49" s="168"/>
      <c r="E49" s="168"/>
      <c r="F49" s="169"/>
      <c r="G49" s="2"/>
      <c r="H49" s="2"/>
      <c r="I49" s="2"/>
      <c r="J49" s="2"/>
      <c r="K49" s="2"/>
    </row>
    <row r="50" spans="1:11" x14ac:dyDescent="0.25">
      <c r="A50" s="167"/>
      <c r="B50" s="168"/>
      <c r="C50" s="168"/>
      <c r="D50" s="168"/>
      <c r="E50" s="168"/>
      <c r="F50" s="169"/>
      <c r="G50" s="2"/>
      <c r="H50" s="2"/>
      <c r="I50" s="2"/>
      <c r="J50" s="2"/>
      <c r="K50" s="2"/>
    </row>
    <row r="51" spans="1:11" x14ac:dyDescent="0.25">
      <c r="A51" s="167"/>
      <c r="B51" s="168"/>
      <c r="C51" s="168"/>
      <c r="D51" s="168"/>
      <c r="E51" s="168"/>
      <c r="F51" s="169"/>
      <c r="G51" s="2"/>
      <c r="H51" s="2"/>
      <c r="I51" s="2"/>
      <c r="J51" s="2"/>
      <c r="K51" s="2"/>
    </row>
    <row r="52" spans="1:11" x14ac:dyDescent="0.25">
      <c r="A52" s="167"/>
      <c r="B52" s="168"/>
      <c r="C52" s="168"/>
      <c r="D52" s="168"/>
      <c r="E52" s="168"/>
      <c r="F52" s="169"/>
      <c r="G52" s="2"/>
      <c r="H52" s="2"/>
      <c r="I52" s="2"/>
      <c r="J52" s="2"/>
      <c r="K52" s="2"/>
    </row>
    <row r="53" spans="1:11" x14ac:dyDescent="0.25">
      <c r="A53" s="167"/>
      <c r="B53" s="168"/>
      <c r="C53" s="168"/>
      <c r="D53" s="168"/>
      <c r="E53" s="168"/>
      <c r="F53" s="169"/>
    </row>
    <row r="54" spans="1:11" x14ac:dyDescent="0.25">
      <c r="A54" s="167"/>
      <c r="B54" s="168"/>
      <c r="C54" s="168"/>
      <c r="D54" s="168"/>
      <c r="E54" s="168"/>
      <c r="F54" s="169"/>
    </row>
    <row r="55" spans="1:11" x14ac:dyDescent="0.25">
      <c r="A55" s="167"/>
      <c r="B55" s="168"/>
      <c r="C55" s="168"/>
      <c r="D55" s="168"/>
      <c r="E55" s="168"/>
      <c r="F55" s="169"/>
    </row>
    <row r="56" spans="1:11" x14ac:dyDescent="0.25">
      <c r="A56" s="167"/>
      <c r="B56" s="168"/>
      <c r="C56" s="168"/>
      <c r="D56" s="168"/>
      <c r="E56" s="168"/>
      <c r="F56" s="169"/>
    </row>
    <row r="57" spans="1:11" x14ac:dyDescent="0.25">
      <c r="A57" s="170"/>
      <c r="B57" s="171"/>
      <c r="C57" s="171"/>
      <c r="D57" s="171"/>
      <c r="E57" s="171"/>
      <c r="F57" s="172"/>
    </row>
    <row r="87" spans="13:16" x14ac:dyDescent="0.25">
      <c r="M87" t="s">
        <v>112</v>
      </c>
      <c r="P87" t="s">
        <v>112</v>
      </c>
    </row>
    <row r="88" spans="13:16" x14ac:dyDescent="0.25">
      <c r="M88" t="s">
        <v>136</v>
      </c>
      <c r="P88" t="s">
        <v>21</v>
      </c>
    </row>
    <row r="89" spans="13:16" x14ac:dyDescent="0.25">
      <c r="M89" t="s">
        <v>137</v>
      </c>
      <c r="P89" t="s">
        <v>22</v>
      </c>
    </row>
    <row r="90" spans="13:16" x14ac:dyDescent="0.25">
      <c r="M90" t="s">
        <v>138</v>
      </c>
      <c r="P90" t="s">
        <v>23</v>
      </c>
    </row>
    <row r="91" spans="13:16" x14ac:dyDescent="0.25">
      <c r="P91" t="s">
        <v>24</v>
      </c>
    </row>
    <row r="92" spans="13:16" x14ac:dyDescent="0.25">
      <c r="P92" t="s">
        <v>25</v>
      </c>
    </row>
    <row r="93" spans="13:16" x14ac:dyDescent="0.25">
      <c r="P93" t="s">
        <v>26</v>
      </c>
    </row>
    <row r="94" spans="13:16" x14ac:dyDescent="0.25">
      <c r="P94" t="s">
        <v>27</v>
      </c>
    </row>
    <row r="95" spans="13:16" x14ac:dyDescent="0.25">
      <c r="M95" t="s">
        <v>112</v>
      </c>
    </row>
    <row r="96" spans="13:16" x14ac:dyDescent="0.25">
      <c r="M96" t="s">
        <v>123</v>
      </c>
    </row>
    <row r="97" spans="13:13" x14ac:dyDescent="0.25">
      <c r="M97" t="s">
        <v>124</v>
      </c>
    </row>
    <row r="98" spans="13:13" x14ac:dyDescent="0.25">
      <c r="M98" t="s">
        <v>143</v>
      </c>
    </row>
    <row r="100" spans="13:13" x14ac:dyDescent="0.25">
      <c r="M100" t="s">
        <v>112</v>
      </c>
    </row>
    <row r="101" spans="13:13" x14ac:dyDescent="0.25">
      <c r="M101" t="s">
        <v>130</v>
      </c>
    </row>
    <row r="102" spans="13:13" x14ac:dyDescent="0.25">
      <c r="M102" t="s">
        <v>152</v>
      </c>
    </row>
    <row r="103" spans="13:13" x14ac:dyDescent="0.25">
      <c r="M103" t="s">
        <v>153</v>
      </c>
    </row>
    <row r="104" spans="13:13" x14ac:dyDescent="0.25">
      <c r="M104" t="s">
        <v>20</v>
      </c>
    </row>
    <row r="105" spans="13:13" x14ac:dyDescent="0.25">
      <c r="M105" t="s">
        <v>132</v>
      </c>
    </row>
    <row r="106" spans="13:13" x14ac:dyDescent="0.25">
      <c r="M106" t="s">
        <v>154</v>
      </c>
    </row>
    <row r="107" spans="13:13" x14ac:dyDescent="0.25">
      <c r="M107" t="s">
        <v>134</v>
      </c>
    </row>
    <row r="108" spans="13:13" x14ac:dyDescent="0.25">
      <c r="M108" t="s">
        <v>135</v>
      </c>
    </row>
    <row r="109" spans="13:13" x14ac:dyDescent="0.25">
      <c r="M109" t="s">
        <v>155</v>
      </c>
    </row>
  </sheetData>
  <sheetProtection algorithmName="SHA-512" hashValue="WQNCdlf4VW0Jz+c7pfOmrc2Aq3uBMV5jKmplszB1iLkdNuDss/5wG49n5jofrwjQ3s+igTtQBnteR+XNBmbDRg==" saltValue="trdVkL4mJD9r+rgFwJHySQ==" spinCount="100000" sheet="1" insertRows="0"/>
  <mergeCells count="42">
    <mergeCell ref="D35:K35"/>
    <mergeCell ref="G32:K32"/>
    <mergeCell ref="B33:C33"/>
    <mergeCell ref="F19:G19"/>
    <mergeCell ref="F20:G20"/>
    <mergeCell ref="J20:K20"/>
    <mergeCell ref="D33:K33"/>
    <mergeCell ref="B34:C34"/>
    <mergeCell ref="D34:K34"/>
    <mergeCell ref="B19:C19"/>
    <mergeCell ref="B20:C20"/>
    <mergeCell ref="H22:J22"/>
    <mergeCell ref="H20:I20"/>
    <mergeCell ref="A46:F57"/>
    <mergeCell ref="A42:F42"/>
    <mergeCell ref="D19:E19"/>
    <mergeCell ref="B32:C32"/>
    <mergeCell ref="B35:C35"/>
    <mergeCell ref="D20:E20"/>
    <mergeCell ref="A43:F43"/>
    <mergeCell ref="B39:F39"/>
    <mergeCell ref="A23:C23"/>
    <mergeCell ref="D23:K23"/>
    <mergeCell ref="B30:C30"/>
    <mergeCell ref="C26:D26"/>
    <mergeCell ref="C28:D28"/>
    <mergeCell ref="A22:B22"/>
    <mergeCell ref="H19:I19"/>
    <mergeCell ref="J19:K19"/>
    <mergeCell ref="D2:E2"/>
    <mergeCell ref="B11:I11"/>
    <mergeCell ref="A13:I13"/>
    <mergeCell ref="A18:E18"/>
    <mergeCell ref="B5:C5"/>
    <mergeCell ref="B6:K6"/>
    <mergeCell ref="G14:H14"/>
    <mergeCell ref="G15:H15"/>
    <mergeCell ref="G16:H16"/>
    <mergeCell ref="D14:F14"/>
    <mergeCell ref="D16:F16"/>
    <mergeCell ref="D15:F15"/>
    <mergeCell ref="F18:K18"/>
  </mergeCells>
  <dataValidations count="4">
    <dataValidation type="list" allowBlank="1" showInputMessage="1" showErrorMessage="1" sqref="B30" xr:uid="{37BD0906-40CB-4D9C-BBD1-E739EAAB0EFD}">
      <formula1>$M$87:$M$90</formula1>
    </dataValidation>
    <dataValidation type="list" allowBlank="1" showInputMessage="1" showErrorMessage="1" sqref="B8" xr:uid="{5B2DEB81-8AE6-48E2-B512-7311A0E97D95}">
      <formula1>$P$87:$P$94</formula1>
    </dataValidation>
    <dataValidation type="list" allowBlank="1" showInputMessage="1" showErrorMessage="1" sqref="C16" xr:uid="{750E7427-B75C-44D7-B10C-21E6D81F3700}">
      <formula1>$M$100:$M$109</formula1>
    </dataValidation>
    <dataValidation type="list" allowBlank="1" showInputMessage="1" showErrorMessage="1" sqref="C15" xr:uid="{F845CE14-1B4E-4A8E-A6B9-19F2A54779DC}">
      <formula1>$M$100:$M$108</formula1>
    </dataValidation>
  </dataValidations>
  <pageMargins left="0.70866141732283472" right="0.70866141732283472" top="0.74803149606299213" bottom="0.74803149606299213" header="0.31496062992125984" footer="0.31496062992125984"/>
  <pageSetup paperSize="9" scale="78" fitToHeight="3"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31A74DCE-0481-4162-A198-6D8388C8569D}">
          <x14:formula1>
            <xm:f>Profesorado!$M$315:$T$315</xm:f>
          </x14:formula1>
          <xm:sqref>B5:C5</xm:sqref>
        </x14:dataValidation>
        <x14:dataValidation type="list" allowBlank="1" showInputMessage="1" showErrorMessage="1" xr:uid="{381EC98D-5799-4EA9-8FB9-2C1BF56D8544}">
          <x14:formula1>
            <xm:f>Profesorado!$M$314:$P$314</xm:f>
          </x14:formula1>
          <xm:sqref>B15:B16</xm:sqref>
        </x14:dataValidation>
        <x14:dataValidation type="list" allowBlank="1" showInputMessage="1" showErrorMessage="1" xr:uid="{7FB3ABE5-44BF-4D8C-B4EE-47AB0D015D01}">
          <x14:formula1>
            <xm:f>Profesorado!$M$311:$P$311</xm:f>
          </x14:formula1>
          <xm:sqref>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BC708-981B-4823-A20F-ACE2C4351F84}">
  <sheetPr>
    <pageSetUpPr fitToPage="1"/>
  </sheetPr>
  <dimension ref="A1:O50"/>
  <sheetViews>
    <sheetView zoomScale="145" zoomScaleNormal="145" workbookViewId="0">
      <selection activeCell="C11" sqref="C11"/>
    </sheetView>
  </sheetViews>
  <sheetFormatPr defaultColWidth="11.5703125" defaultRowHeight="15" x14ac:dyDescent="0.25"/>
  <cols>
    <col min="1" max="1" width="31.140625" customWidth="1"/>
    <col min="2" max="2" width="13.5703125" customWidth="1"/>
    <col min="3" max="3" width="21.140625" customWidth="1"/>
    <col min="6" max="6" width="14.42578125" customWidth="1"/>
    <col min="7" max="7" width="13.5703125" customWidth="1"/>
    <col min="9" max="9" width="16.42578125" customWidth="1"/>
    <col min="10" max="10" width="11.5703125" customWidth="1"/>
    <col min="11" max="15" width="11.5703125" hidden="1" customWidth="1"/>
  </cols>
  <sheetData>
    <row r="1" spans="1:9" ht="22.7" customHeight="1" x14ac:dyDescent="0.25">
      <c r="A1" s="212" t="s">
        <v>31</v>
      </c>
      <c r="B1" s="212"/>
      <c r="C1" s="212"/>
      <c r="D1" s="212"/>
      <c r="E1" s="212"/>
      <c r="F1" s="212"/>
      <c r="G1" s="212"/>
      <c r="H1" s="212"/>
      <c r="I1" s="212"/>
    </row>
    <row r="2" spans="1:9" x14ac:dyDescent="0.25">
      <c r="A2" s="211" t="s">
        <v>146</v>
      </c>
      <c r="B2" s="211"/>
      <c r="C2" s="211"/>
      <c r="D2" s="211"/>
      <c r="E2" s="211"/>
      <c r="F2" s="211"/>
      <c r="G2" s="211"/>
      <c r="H2" s="211"/>
      <c r="I2" s="211"/>
    </row>
    <row r="3" spans="1:9" x14ac:dyDescent="0.25">
      <c r="A3" s="15"/>
      <c r="B3" s="15"/>
      <c r="C3" s="15"/>
      <c r="D3" s="15"/>
      <c r="E3" s="15"/>
      <c r="F3" s="15"/>
      <c r="G3" s="15"/>
      <c r="H3" s="15"/>
      <c r="I3" s="15"/>
    </row>
    <row r="4" spans="1:9" x14ac:dyDescent="0.25">
      <c r="A4" s="106" t="s">
        <v>144</v>
      </c>
      <c r="B4" s="2"/>
      <c r="C4" s="2"/>
      <c r="D4" s="2"/>
      <c r="E4" s="2"/>
      <c r="F4" s="2"/>
      <c r="G4" s="2"/>
      <c r="H4" s="2"/>
      <c r="I4" s="2"/>
    </row>
    <row r="5" spans="1:9" x14ac:dyDescent="0.25">
      <c r="A5" s="99" t="s">
        <v>51</v>
      </c>
      <c r="B5" s="209"/>
      <c r="C5" s="209"/>
      <c r="D5" s="209"/>
      <c r="E5" s="209"/>
      <c r="F5" s="209"/>
      <c r="G5" s="209"/>
      <c r="H5" s="209"/>
      <c r="I5" s="210"/>
    </row>
    <row r="6" spans="1:9" x14ac:dyDescent="0.25">
      <c r="A6" s="38" t="s">
        <v>53</v>
      </c>
      <c r="B6" s="124"/>
      <c r="C6" s="100" t="s">
        <v>54</v>
      </c>
      <c r="D6" s="124"/>
      <c r="E6" s="213" t="s">
        <v>55</v>
      </c>
      <c r="F6" s="213"/>
      <c r="G6" s="124" t="s">
        <v>0</v>
      </c>
      <c r="H6" s="101"/>
      <c r="I6" s="102"/>
    </row>
    <row r="7" spans="1:9" x14ac:dyDescent="0.25">
      <c r="A7" s="38" t="s">
        <v>52</v>
      </c>
      <c r="B7" s="214" t="s">
        <v>112</v>
      </c>
      <c r="C7" s="215"/>
      <c r="D7" s="103"/>
      <c r="E7" s="213" t="s">
        <v>37</v>
      </c>
      <c r="F7" s="213"/>
      <c r="G7" s="124"/>
      <c r="H7" s="101"/>
      <c r="I7" s="102"/>
    </row>
    <row r="8" spans="1:9" x14ac:dyDescent="0.25">
      <c r="A8" s="98" t="s">
        <v>0</v>
      </c>
      <c r="B8" s="207" t="s">
        <v>141</v>
      </c>
      <c r="C8" s="207"/>
      <c r="D8" s="125"/>
      <c r="E8" s="208" t="s">
        <v>142</v>
      </c>
      <c r="F8" s="208"/>
      <c r="G8" s="125"/>
      <c r="H8" s="104"/>
      <c r="I8" s="105"/>
    </row>
    <row r="9" spans="1:9" x14ac:dyDescent="0.25">
      <c r="A9" s="18" t="s">
        <v>145</v>
      </c>
      <c r="B9" s="19"/>
      <c r="C9" s="19"/>
      <c r="D9" s="2"/>
      <c r="E9" s="2"/>
      <c r="F9" s="2"/>
      <c r="G9" s="2"/>
      <c r="H9" s="2"/>
      <c r="I9" s="2"/>
    </row>
    <row r="10" spans="1:9" x14ac:dyDescent="0.25">
      <c r="A10" s="2"/>
      <c r="B10" s="2"/>
      <c r="C10" s="2"/>
      <c r="D10" s="2"/>
      <c r="E10" s="2"/>
      <c r="F10" s="2"/>
      <c r="G10" s="2"/>
      <c r="H10" s="2"/>
      <c r="I10" s="2"/>
    </row>
    <row r="39" spans="11:14" x14ac:dyDescent="0.25">
      <c r="K39" t="s">
        <v>112</v>
      </c>
      <c r="N39" t="s">
        <v>112</v>
      </c>
    </row>
    <row r="40" spans="11:14" x14ac:dyDescent="0.25">
      <c r="K40" t="s">
        <v>136</v>
      </c>
      <c r="N40" t="s">
        <v>21</v>
      </c>
    </row>
    <row r="41" spans="11:14" x14ac:dyDescent="0.25">
      <c r="K41" t="s">
        <v>137</v>
      </c>
      <c r="N41" t="s">
        <v>22</v>
      </c>
    </row>
    <row r="42" spans="11:14" x14ac:dyDescent="0.25">
      <c r="K42" t="s">
        <v>138</v>
      </c>
      <c r="N42" t="s">
        <v>23</v>
      </c>
    </row>
    <row r="43" spans="11:14" x14ac:dyDescent="0.25">
      <c r="N43" t="s">
        <v>24</v>
      </c>
    </row>
    <row r="44" spans="11:14" x14ac:dyDescent="0.25">
      <c r="N44" t="s">
        <v>25</v>
      </c>
    </row>
    <row r="45" spans="11:14" x14ac:dyDescent="0.25">
      <c r="N45" t="s">
        <v>26</v>
      </c>
    </row>
    <row r="46" spans="11:14" x14ac:dyDescent="0.25">
      <c r="N46" t="s">
        <v>27</v>
      </c>
    </row>
    <row r="47" spans="11:14" x14ac:dyDescent="0.25">
      <c r="K47" t="s">
        <v>112</v>
      </c>
    </row>
    <row r="48" spans="11:14" x14ac:dyDescent="0.25">
      <c r="K48" t="s">
        <v>123</v>
      </c>
    </row>
    <row r="49" spans="11:11" x14ac:dyDescent="0.25">
      <c r="K49" t="s">
        <v>124</v>
      </c>
    </row>
    <row r="50" spans="11:11" x14ac:dyDescent="0.25">
      <c r="K50" t="s">
        <v>143</v>
      </c>
    </row>
  </sheetData>
  <sheetProtection insertRows="0"/>
  <mergeCells count="8">
    <mergeCell ref="B8:C8"/>
    <mergeCell ref="E8:F8"/>
    <mergeCell ref="B5:I5"/>
    <mergeCell ref="A2:I2"/>
    <mergeCell ref="A1:I1"/>
    <mergeCell ref="E6:F6"/>
    <mergeCell ref="B7:C7"/>
    <mergeCell ref="E7:F7"/>
  </mergeCells>
  <dataValidations count="1">
    <dataValidation type="list" allowBlank="1" showInputMessage="1" showErrorMessage="1" sqref="B7:C7" xr:uid="{63CFC412-DF72-4950-867E-8EC081EBCBED}">
      <formula1>$K$47:$K$50</formula1>
    </dataValidation>
  </dataValidations>
  <pageMargins left="0.70866141732283472" right="0.70866141732283472" top="0.74803149606299213" bottom="0.74803149606299213" header="0.31496062992125984" footer="0.31496062992125984"/>
  <pageSetup paperSize="9" scale="90" fitToHeight="3"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455"/>
  <sheetViews>
    <sheetView topLeftCell="A6" zoomScale="145" zoomScaleNormal="145" workbookViewId="0">
      <selection activeCell="F9" sqref="F9:G9"/>
    </sheetView>
  </sheetViews>
  <sheetFormatPr defaultColWidth="9.140625" defaultRowHeight="15" x14ac:dyDescent="0.25"/>
  <cols>
    <col min="1" max="1" width="34.42578125" customWidth="1"/>
    <col min="2" max="2" width="17.85546875" customWidth="1"/>
    <col min="3" max="3" width="13.42578125" customWidth="1"/>
    <col min="4" max="4" width="14" customWidth="1"/>
    <col min="5" max="5" width="14.140625" customWidth="1"/>
    <col min="6" max="6" width="10.5703125" customWidth="1"/>
    <col min="7" max="7" width="11.5703125" customWidth="1"/>
    <col min="8" max="8" width="11" customWidth="1"/>
    <col min="9" max="9" width="16.85546875" customWidth="1"/>
    <col min="10" max="10" width="14.140625" customWidth="1"/>
    <col min="11" max="11" width="13.140625" customWidth="1"/>
    <col min="12" max="12" width="36.85546875" customWidth="1"/>
    <col min="13" max="13" width="9.140625" hidden="1" customWidth="1"/>
    <col min="14" max="14" width="5.85546875" hidden="1" customWidth="1"/>
    <col min="15" max="15" width="9.42578125" hidden="1" customWidth="1"/>
    <col min="16" max="16" width="7.42578125" hidden="1" customWidth="1"/>
    <col min="17" max="17" width="9.140625" hidden="1" customWidth="1"/>
    <col min="18" max="18" width="7.42578125" hidden="1" customWidth="1"/>
    <col min="19" max="52" width="9.140625" hidden="1" customWidth="1"/>
  </cols>
  <sheetData>
    <row r="1" spans="1:12" x14ac:dyDescent="0.25">
      <c r="A1" s="216" t="s">
        <v>64</v>
      </c>
      <c r="B1" s="216"/>
      <c r="C1" s="216"/>
      <c r="D1" s="216"/>
      <c r="E1" s="216"/>
      <c r="F1" s="216"/>
      <c r="G1" s="216"/>
      <c r="H1" s="216"/>
      <c r="I1" s="216"/>
      <c r="J1" s="216"/>
    </row>
    <row r="2" spans="1:12" ht="4.5" customHeight="1" x14ac:dyDescent="0.25"/>
    <row r="3" spans="1:12" ht="4.5" customHeight="1" x14ac:dyDescent="0.25"/>
    <row r="4" spans="1:12" x14ac:dyDescent="0.25">
      <c r="A4" s="76" t="s">
        <v>33</v>
      </c>
      <c r="B4" s="230">
        <f>'Datos Estudio'!B6</f>
        <v>0</v>
      </c>
      <c r="C4" s="230"/>
      <c r="D4" s="230"/>
      <c r="E4" s="230"/>
      <c r="F4" s="230"/>
      <c r="G4" s="230"/>
      <c r="H4" s="230"/>
      <c r="I4" s="230"/>
      <c r="J4" s="231"/>
    </row>
    <row r="5" spans="1:12" x14ac:dyDescent="0.25">
      <c r="A5" s="76" t="s">
        <v>34</v>
      </c>
      <c r="B5" s="127">
        <f>'Datos Estudio'!B7</f>
        <v>0</v>
      </c>
      <c r="C5" s="2"/>
      <c r="D5" s="2"/>
      <c r="E5" s="2"/>
      <c r="F5" s="2"/>
      <c r="G5" s="2"/>
      <c r="H5" s="2"/>
      <c r="I5" s="2"/>
      <c r="J5" s="2"/>
    </row>
    <row r="6" spans="1:12" x14ac:dyDescent="0.25">
      <c r="A6" s="76" t="s">
        <v>65</v>
      </c>
      <c r="B6" s="127">
        <f>'Datos Estudio'!B10</f>
        <v>0</v>
      </c>
      <c r="C6" s="2"/>
      <c r="D6" s="2"/>
      <c r="E6" s="2"/>
      <c r="F6" s="2"/>
      <c r="G6" s="2"/>
      <c r="H6" s="2"/>
      <c r="I6" s="2"/>
      <c r="J6" s="2"/>
    </row>
    <row r="8" spans="1:12" x14ac:dyDescent="0.25">
      <c r="A8" s="77" t="s">
        <v>66</v>
      </c>
      <c r="B8" s="242"/>
      <c r="C8" s="242"/>
      <c r="D8" s="242"/>
      <c r="E8" s="242"/>
      <c r="F8" s="242"/>
      <c r="G8" s="242"/>
      <c r="H8" s="242"/>
      <c r="I8" s="242"/>
      <c r="J8" s="243"/>
    </row>
    <row r="9" spans="1:12" x14ac:dyDescent="0.25">
      <c r="A9" s="44" t="s">
        <v>37</v>
      </c>
      <c r="B9" s="128"/>
      <c r="C9" s="2"/>
      <c r="D9" s="255" t="s">
        <v>164</v>
      </c>
      <c r="E9" s="256"/>
      <c r="F9" s="214" t="s">
        <v>112</v>
      </c>
      <c r="G9" s="215"/>
      <c r="H9" s="23"/>
      <c r="I9" s="23"/>
      <c r="J9" s="24"/>
    </row>
    <row r="10" spans="1:12" x14ac:dyDescent="0.25">
      <c r="A10" s="45" t="s">
        <v>67</v>
      </c>
      <c r="B10" s="128" t="s">
        <v>112</v>
      </c>
      <c r="C10" s="20"/>
      <c r="D10" s="20"/>
      <c r="E10" s="20"/>
      <c r="F10" s="2"/>
      <c r="G10" s="2"/>
      <c r="H10" s="2"/>
      <c r="I10" s="2"/>
      <c r="J10" s="3"/>
    </row>
    <row r="11" spans="1:12" x14ac:dyDescent="0.25">
      <c r="A11" s="92" t="s">
        <v>68</v>
      </c>
      <c r="B11" s="124"/>
      <c r="C11" s="224" t="s">
        <v>69</v>
      </c>
      <c r="D11" s="225"/>
      <c r="E11" s="129"/>
      <c r="F11" s="143"/>
      <c r="G11" s="2"/>
      <c r="H11" s="2"/>
      <c r="I11" s="2"/>
      <c r="J11" s="3"/>
    </row>
    <row r="12" spans="1:12" x14ac:dyDescent="0.25">
      <c r="A12" s="46" t="s">
        <v>70</v>
      </c>
      <c r="B12" s="222" t="s">
        <v>0</v>
      </c>
      <c r="C12" s="223"/>
      <c r="D12" s="20"/>
      <c r="E12" s="20"/>
      <c r="F12" s="20"/>
      <c r="G12" s="20"/>
      <c r="H12" s="20"/>
      <c r="I12" s="20"/>
      <c r="J12" s="21"/>
    </row>
    <row r="13" spans="1:12" x14ac:dyDescent="0.25">
      <c r="A13" s="38" t="s">
        <v>71</v>
      </c>
      <c r="B13" s="126" t="s">
        <v>112</v>
      </c>
      <c r="C13" s="226" t="s">
        <v>79</v>
      </c>
      <c r="D13" s="227"/>
      <c r="E13" s="227"/>
      <c r="F13" s="227"/>
      <c r="G13" s="227"/>
      <c r="H13" s="227"/>
      <c r="I13" s="259"/>
      <c r="J13" s="260"/>
      <c r="L13" t="s">
        <v>0</v>
      </c>
    </row>
    <row r="14" spans="1:12" s="1" customFormat="1" ht="81" customHeight="1" x14ac:dyDescent="0.25">
      <c r="A14" s="93" t="s">
        <v>158</v>
      </c>
      <c r="B14" s="47" t="s">
        <v>72</v>
      </c>
      <c r="C14" s="48" t="s">
        <v>73</v>
      </c>
      <c r="D14" s="48" t="s">
        <v>74</v>
      </c>
      <c r="E14" s="48" t="s">
        <v>75</v>
      </c>
      <c r="F14" s="48" t="s">
        <v>159</v>
      </c>
      <c r="G14" s="48" t="s">
        <v>160</v>
      </c>
      <c r="H14" s="48" t="s">
        <v>140</v>
      </c>
      <c r="I14" s="49" t="s">
        <v>82</v>
      </c>
      <c r="J14" s="94" t="s">
        <v>78</v>
      </c>
    </row>
    <row r="15" spans="1:12" x14ac:dyDescent="0.25">
      <c r="A15" s="130"/>
      <c r="B15" s="131"/>
      <c r="C15" s="131"/>
      <c r="D15" s="131"/>
      <c r="E15" s="132"/>
      <c r="F15" s="132"/>
      <c r="G15" s="132"/>
      <c r="H15" s="132"/>
      <c r="I15" s="133"/>
      <c r="J15" s="134" t="s">
        <v>0</v>
      </c>
    </row>
    <row r="16" spans="1:12" x14ac:dyDescent="0.25">
      <c r="A16" s="130"/>
      <c r="B16" s="131"/>
      <c r="C16" s="131"/>
      <c r="D16" s="131"/>
      <c r="E16" s="132"/>
      <c r="F16" s="132"/>
      <c r="G16" s="132"/>
      <c r="H16" s="132"/>
      <c r="I16" s="133" t="s">
        <v>0</v>
      </c>
      <c r="J16" s="134"/>
    </row>
    <row r="17" spans="1:12" x14ac:dyDescent="0.25">
      <c r="A17" s="130"/>
      <c r="B17" s="131"/>
      <c r="C17" s="131"/>
      <c r="D17" s="131"/>
      <c r="E17" s="132" t="s">
        <v>0</v>
      </c>
      <c r="F17" s="132" t="s">
        <v>0</v>
      </c>
      <c r="G17" s="132" t="s">
        <v>0</v>
      </c>
      <c r="H17" s="132" t="s">
        <v>0</v>
      </c>
      <c r="I17" s="133"/>
      <c r="J17" s="134"/>
    </row>
    <row r="18" spans="1:12" x14ac:dyDescent="0.25">
      <c r="A18" s="130"/>
      <c r="B18" s="131"/>
      <c r="C18" s="131"/>
      <c r="D18" s="131"/>
      <c r="E18" s="132"/>
      <c r="F18" s="132"/>
      <c r="G18" s="132"/>
      <c r="H18" s="132"/>
      <c r="I18" s="133"/>
      <c r="J18" s="134"/>
    </row>
    <row r="19" spans="1:12" x14ac:dyDescent="0.25">
      <c r="A19" s="135" t="s">
        <v>161</v>
      </c>
      <c r="B19" s="131"/>
      <c r="C19" s="131"/>
      <c r="D19" s="131"/>
      <c r="E19" s="132"/>
      <c r="F19" s="132"/>
      <c r="G19" s="132"/>
      <c r="H19" s="132"/>
      <c r="I19" s="133"/>
      <c r="J19" s="136"/>
    </row>
    <row r="20" spans="1:12" s="88" customFormat="1" x14ac:dyDescent="0.25">
      <c r="A20" s="138" t="s">
        <v>80</v>
      </c>
      <c r="B20" s="139">
        <f>SUM(C21:E21)</f>
        <v>0</v>
      </c>
      <c r="C20" s="140"/>
      <c r="D20" s="140"/>
      <c r="E20" s="142">
        <f>SUM(F21:H21)</f>
        <v>0</v>
      </c>
      <c r="F20" s="140">
        <f>SUM(F15:F19)</f>
        <v>0</v>
      </c>
      <c r="G20" s="140">
        <f>SUM(G15:G19)</f>
        <v>0</v>
      </c>
      <c r="H20" s="140">
        <f>SUM(H15:H19)</f>
        <v>0</v>
      </c>
      <c r="I20" s="140"/>
      <c r="J20" s="141" t="s">
        <v>0</v>
      </c>
    </row>
    <row r="21" spans="1:12" s="144" customFormat="1" x14ac:dyDescent="0.25">
      <c r="B21" s="145">
        <f>IF(B13="Virtual",B9,0)</f>
        <v>0</v>
      </c>
      <c r="C21" s="146">
        <f>SUMIF(B15:B19,"*",F15:F19)</f>
        <v>0</v>
      </c>
      <c r="D21" s="146">
        <f>SUMIF(B15:B19,"*",G15:G19)</f>
        <v>0</v>
      </c>
      <c r="E21" s="146">
        <f>SUMIF(B15:B19,"*",H15:H19)</f>
        <v>0</v>
      </c>
      <c r="F21" s="146">
        <f>SUMIF(E15:E19,"Doc*",F15:F19)</f>
        <v>0</v>
      </c>
      <c r="G21" s="146">
        <f>SUMIF(E15:E19,"Doc*",G15:G19)</f>
        <v>0</v>
      </c>
      <c r="H21" s="146">
        <f>SUMIF(E15:E19,"Doc*",H15:H19)</f>
        <v>0</v>
      </c>
    </row>
    <row r="22" spans="1:12" x14ac:dyDescent="0.25">
      <c r="A22" s="77" t="s">
        <v>81</v>
      </c>
      <c r="B22" s="242"/>
      <c r="C22" s="242"/>
      <c r="D22" s="242"/>
      <c r="E22" s="242"/>
      <c r="F22" s="242"/>
      <c r="G22" s="242"/>
      <c r="H22" s="242"/>
      <c r="I22" s="242"/>
      <c r="J22" s="243"/>
    </row>
    <row r="23" spans="1:12" x14ac:dyDescent="0.25">
      <c r="A23" s="44" t="s">
        <v>37</v>
      </c>
      <c r="B23" s="128" t="s">
        <v>0</v>
      </c>
      <c r="C23" s="22" t="s">
        <v>0</v>
      </c>
      <c r="D23" s="255" t="s">
        <v>164</v>
      </c>
      <c r="E23" s="256"/>
      <c r="F23" s="214" t="s">
        <v>112</v>
      </c>
      <c r="G23" s="215"/>
      <c r="H23" s="23"/>
      <c r="I23" s="23"/>
      <c r="J23" s="24"/>
    </row>
    <row r="24" spans="1:12" x14ac:dyDescent="0.25">
      <c r="A24" s="45" t="s">
        <v>67</v>
      </c>
      <c r="B24" s="128" t="s">
        <v>112</v>
      </c>
      <c r="C24" s="20"/>
      <c r="D24" s="20"/>
      <c r="E24" s="2"/>
      <c r="F24" s="2"/>
      <c r="G24" s="2"/>
      <c r="H24" s="2"/>
      <c r="I24" s="2"/>
      <c r="J24" s="3"/>
    </row>
    <row r="25" spans="1:12" x14ac:dyDescent="0.25">
      <c r="A25" s="92" t="s">
        <v>68</v>
      </c>
      <c r="B25" s="124"/>
      <c r="C25" s="224" t="s">
        <v>69</v>
      </c>
      <c r="D25" s="225"/>
      <c r="E25" s="124"/>
      <c r="F25" s="2"/>
      <c r="G25" s="2"/>
      <c r="H25" s="2"/>
      <c r="I25" s="2"/>
      <c r="J25" s="3"/>
    </row>
    <row r="26" spans="1:12" x14ac:dyDescent="0.25">
      <c r="A26" s="46" t="s">
        <v>70</v>
      </c>
      <c r="B26" s="241" t="s">
        <v>0</v>
      </c>
      <c r="C26" s="214"/>
      <c r="D26" s="214"/>
      <c r="E26" s="215"/>
      <c r="F26" s="2"/>
      <c r="G26" s="2"/>
      <c r="H26" s="2"/>
      <c r="I26" s="2"/>
      <c r="J26" s="3"/>
    </row>
    <row r="27" spans="1:12" x14ac:dyDescent="0.25">
      <c r="A27" s="38" t="s">
        <v>71</v>
      </c>
      <c r="B27" s="137" t="s">
        <v>112</v>
      </c>
      <c r="C27" s="228" t="s">
        <v>0</v>
      </c>
      <c r="D27" s="229"/>
      <c r="E27" s="229"/>
      <c r="F27" s="229"/>
      <c r="G27" s="229"/>
      <c r="H27" s="229"/>
      <c r="I27" s="220"/>
      <c r="J27" s="221"/>
      <c r="L27" t="s">
        <v>0</v>
      </c>
    </row>
    <row r="28" spans="1:12" s="1" customFormat="1" ht="80.25" customHeight="1" x14ac:dyDescent="0.25">
      <c r="A28" s="93" t="s">
        <v>158</v>
      </c>
      <c r="B28" s="47" t="s">
        <v>72</v>
      </c>
      <c r="C28" s="48" t="s">
        <v>73</v>
      </c>
      <c r="D28" s="48" t="s">
        <v>74</v>
      </c>
      <c r="E28" s="48" t="s">
        <v>75</v>
      </c>
      <c r="F28" s="48" t="s">
        <v>76</v>
      </c>
      <c r="G28" s="48" t="s">
        <v>77</v>
      </c>
      <c r="H28" s="48" t="s">
        <v>140</v>
      </c>
      <c r="I28" s="49" t="s">
        <v>82</v>
      </c>
      <c r="J28" s="94" t="s">
        <v>78</v>
      </c>
    </row>
    <row r="29" spans="1:12" x14ac:dyDescent="0.25">
      <c r="A29" s="130"/>
      <c r="B29" s="131"/>
      <c r="C29" s="131"/>
      <c r="D29" s="131"/>
      <c r="E29" s="132"/>
      <c r="F29" s="132"/>
      <c r="G29" s="132"/>
      <c r="H29" s="132"/>
      <c r="I29" s="133"/>
      <c r="J29" s="134" t="s">
        <v>0</v>
      </c>
    </row>
    <row r="30" spans="1:12" x14ac:dyDescent="0.25">
      <c r="A30" s="130"/>
      <c r="B30" s="131"/>
      <c r="C30" s="131"/>
      <c r="D30" s="131"/>
      <c r="E30" s="132"/>
      <c r="F30" s="132"/>
      <c r="G30" s="132"/>
      <c r="H30" s="132"/>
      <c r="I30" s="133" t="s">
        <v>0</v>
      </c>
      <c r="J30" s="134"/>
    </row>
    <row r="31" spans="1:12" x14ac:dyDescent="0.25">
      <c r="A31" s="130"/>
      <c r="B31" s="131"/>
      <c r="C31" s="131"/>
      <c r="D31" s="131"/>
      <c r="E31" s="132" t="s">
        <v>0</v>
      </c>
      <c r="F31" s="132" t="s">
        <v>0</v>
      </c>
      <c r="G31" s="132" t="s">
        <v>0</v>
      </c>
      <c r="H31" s="132" t="s">
        <v>0</v>
      </c>
      <c r="I31" s="133"/>
      <c r="J31" s="134"/>
    </row>
    <row r="32" spans="1:12" x14ac:dyDescent="0.25">
      <c r="A32" s="130"/>
      <c r="B32" s="131"/>
      <c r="C32" s="131"/>
      <c r="D32" s="131"/>
      <c r="E32" s="132"/>
      <c r="F32" s="132"/>
      <c r="G32" s="132"/>
      <c r="H32" s="132"/>
      <c r="I32" s="133"/>
      <c r="J32" s="134"/>
    </row>
    <row r="33" spans="1:12" x14ac:dyDescent="0.25">
      <c r="A33" s="135" t="s">
        <v>161</v>
      </c>
      <c r="B33" s="131"/>
      <c r="C33" s="131"/>
      <c r="D33" s="131"/>
      <c r="E33" s="132"/>
      <c r="F33" s="132"/>
      <c r="G33" s="132"/>
      <c r="H33" s="132"/>
      <c r="I33" s="133"/>
      <c r="J33" s="136"/>
    </row>
    <row r="34" spans="1:12" s="88" customFormat="1" x14ac:dyDescent="0.25">
      <c r="A34" s="138" t="s">
        <v>80</v>
      </c>
      <c r="B34" s="139">
        <f>SUM(C35:E35)</f>
        <v>0</v>
      </c>
      <c r="C34" s="140"/>
      <c r="D34" s="140"/>
      <c r="E34" s="142">
        <f>SUM(F35:H35)</f>
        <v>0</v>
      </c>
      <c r="F34" s="140">
        <f>SUM(F29:F33)</f>
        <v>0</v>
      </c>
      <c r="G34" s="140">
        <f>SUM(G29:G33)</f>
        <v>0</v>
      </c>
      <c r="H34" s="140">
        <f>SUM(H29:H33)</f>
        <v>0</v>
      </c>
      <c r="I34" s="140"/>
      <c r="J34" s="141" t="s">
        <v>0</v>
      </c>
    </row>
    <row r="35" spans="1:12" s="144" customFormat="1" x14ac:dyDescent="0.25">
      <c r="B35" s="145">
        <f>IF(B27="Virtual",B23,0)</f>
        <v>0</v>
      </c>
      <c r="C35" s="146">
        <f>SUMIF(B29:B33,"*",F29:F33)</f>
        <v>0</v>
      </c>
      <c r="D35" s="146">
        <f>SUMIF(B29:B33,"*",G29:G33)</f>
        <v>0</v>
      </c>
      <c r="E35" s="146">
        <f>SUMIF(B29:B33,"*",H29:H33)</f>
        <v>0</v>
      </c>
      <c r="F35" s="146">
        <f>SUMIF(E29:E33,"Doc*",F29:F33)</f>
        <v>0</v>
      </c>
      <c r="G35" s="146">
        <f>SUMIF(E29:E33,"Doc*",G29:G33)</f>
        <v>0</v>
      </c>
      <c r="H35" s="146">
        <f>SUMIF(E29:E33,"Doc*",H29:H33)</f>
        <v>0</v>
      </c>
    </row>
    <row r="36" spans="1:12" x14ac:dyDescent="0.25">
      <c r="A36" s="77" t="s">
        <v>83</v>
      </c>
      <c r="B36" s="257"/>
      <c r="C36" s="257"/>
      <c r="D36" s="257"/>
      <c r="E36" s="257"/>
      <c r="F36" s="257"/>
      <c r="G36" s="257"/>
      <c r="H36" s="257"/>
      <c r="I36" s="257"/>
      <c r="J36" s="258"/>
    </row>
    <row r="37" spans="1:12" x14ac:dyDescent="0.25">
      <c r="A37" s="44" t="s">
        <v>37</v>
      </c>
      <c r="B37" s="128" t="s">
        <v>0</v>
      </c>
      <c r="C37" s="22" t="s">
        <v>0</v>
      </c>
      <c r="D37" s="255" t="s">
        <v>164</v>
      </c>
      <c r="E37" s="256"/>
      <c r="F37" s="214" t="s">
        <v>112</v>
      </c>
      <c r="G37" s="215"/>
      <c r="H37" s="23"/>
      <c r="I37" s="23"/>
      <c r="J37" s="24"/>
    </row>
    <row r="38" spans="1:12" x14ac:dyDescent="0.25">
      <c r="A38" s="45" t="s">
        <v>67</v>
      </c>
      <c r="B38" s="128" t="s">
        <v>112</v>
      </c>
      <c r="C38" s="20"/>
      <c r="D38" s="20"/>
      <c r="E38" s="2"/>
      <c r="F38" s="2"/>
      <c r="G38" s="2"/>
      <c r="H38" s="2"/>
      <c r="I38" s="2"/>
      <c r="J38" s="3"/>
    </row>
    <row r="39" spans="1:12" x14ac:dyDescent="0.25">
      <c r="A39" s="92" t="s">
        <v>68</v>
      </c>
      <c r="B39" s="124"/>
      <c r="C39" s="224" t="s">
        <v>69</v>
      </c>
      <c r="D39" s="225"/>
      <c r="E39" s="124"/>
      <c r="F39" s="2"/>
      <c r="G39" s="2"/>
      <c r="H39" s="2"/>
      <c r="I39" s="2"/>
      <c r="J39" s="3"/>
    </row>
    <row r="40" spans="1:12" x14ac:dyDescent="0.25">
      <c r="A40" s="46" t="s">
        <v>70</v>
      </c>
      <c r="B40" s="241" t="s">
        <v>0</v>
      </c>
      <c r="C40" s="214"/>
      <c r="D40" s="214"/>
      <c r="E40" s="215"/>
      <c r="F40" s="2"/>
      <c r="G40" s="2"/>
      <c r="H40" s="2"/>
      <c r="I40" s="2"/>
      <c r="J40" s="3"/>
    </row>
    <row r="41" spans="1:12" x14ac:dyDescent="0.25">
      <c r="A41" s="38" t="s">
        <v>71</v>
      </c>
      <c r="B41" s="137" t="s">
        <v>112</v>
      </c>
      <c r="C41" s="228" t="s">
        <v>0</v>
      </c>
      <c r="D41" s="229"/>
      <c r="E41" s="229"/>
      <c r="F41" s="229"/>
      <c r="G41" s="229"/>
      <c r="H41" s="229"/>
      <c r="I41" s="220"/>
      <c r="J41" s="221"/>
      <c r="L41" t="s">
        <v>0</v>
      </c>
    </row>
    <row r="42" spans="1:12" s="1" customFormat="1" ht="72.95" customHeight="1" x14ac:dyDescent="0.25">
      <c r="A42" s="93" t="s">
        <v>158</v>
      </c>
      <c r="B42" s="47" t="s">
        <v>72</v>
      </c>
      <c r="C42" s="48" t="s">
        <v>73</v>
      </c>
      <c r="D42" s="48" t="s">
        <v>74</v>
      </c>
      <c r="E42" s="48" t="s">
        <v>75</v>
      </c>
      <c r="F42" s="48" t="s">
        <v>76</v>
      </c>
      <c r="G42" s="48" t="s">
        <v>77</v>
      </c>
      <c r="H42" s="48" t="s">
        <v>140</v>
      </c>
      <c r="I42" s="49" t="s">
        <v>82</v>
      </c>
      <c r="J42" s="94" t="s">
        <v>78</v>
      </c>
    </row>
    <row r="43" spans="1:12" x14ac:dyDescent="0.25">
      <c r="A43" s="130"/>
      <c r="B43" s="131"/>
      <c r="C43" s="131"/>
      <c r="D43" s="131"/>
      <c r="E43" s="132"/>
      <c r="F43" s="132"/>
      <c r="G43" s="132"/>
      <c r="H43" s="132"/>
      <c r="I43" s="133"/>
      <c r="J43" s="134" t="s">
        <v>0</v>
      </c>
    </row>
    <row r="44" spans="1:12" x14ac:dyDescent="0.25">
      <c r="A44" s="130"/>
      <c r="B44" s="131"/>
      <c r="C44" s="131"/>
      <c r="D44" s="131"/>
      <c r="E44" s="132"/>
      <c r="F44" s="132"/>
      <c r="G44" s="132"/>
      <c r="H44" s="132"/>
      <c r="I44" s="133" t="s">
        <v>0</v>
      </c>
      <c r="J44" s="134"/>
    </row>
    <row r="45" spans="1:12" x14ac:dyDescent="0.25">
      <c r="A45" s="130"/>
      <c r="B45" s="131"/>
      <c r="C45" s="131"/>
      <c r="D45" s="131"/>
      <c r="E45" s="132" t="s">
        <v>0</v>
      </c>
      <c r="F45" s="132" t="s">
        <v>0</v>
      </c>
      <c r="G45" s="132" t="s">
        <v>0</v>
      </c>
      <c r="H45" s="132" t="s">
        <v>0</v>
      </c>
      <c r="I45" s="133"/>
      <c r="J45" s="134"/>
    </row>
    <row r="46" spans="1:12" x14ac:dyDescent="0.25">
      <c r="A46" s="130"/>
      <c r="B46" s="131"/>
      <c r="C46" s="131"/>
      <c r="D46" s="131"/>
      <c r="E46" s="132"/>
      <c r="F46" s="132"/>
      <c r="G46" s="132"/>
      <c r="H46" s="132"/>
      <c r="I46" s="133"/>
      <c r="J46" s="134"/>
    </row>
    <row r="47" spans="1:12" x14ac:dyDescent="0.25">
      <c r="A47" s="135" t="s">
        <v>161</v>
      </c>
      <c r="B47" s="131"/>
      <c r="C47" s="131"/>
      <c r="D47" s="131"/>
      <c r="E47" s="132"/>
      <c r="F47" s="132"/>
      <c r="G47" s="132"/>
      <c r="H47" s="132"/>
      <c r="I47" s="133"/>
      <c r="J47" s="136"/>
    </row>
    <row r="48" spans="1:12" x14ac:dyDescent="0.25">
      <c r="A48" s="50" t="s">
        <v>80</v>
      </c>
      <c r="B48" s="90">
        <f>SUM(C49:E49)</f>
        <v>0</v>
      </c>
      <c r="C48" s="91"/>
      <c r="D48" s="91"/>
      <c r="E48" s="90">
        <f>SUM(F49:H49)</f>
        <v>0</v>
      </c>
      <c r="F48" s="51">
        <f>SUM(F43:F47)</f>
        <v>0</v>
      </c>
      <c r="G48" s="51">
        <f>SUM(G43:G47)</f>
        <v>0</v>
      </c>
      <c r="H48" s="51">
        <f>SUM(H43:H47)</f>
        <v>0</v>
      </c>
      <c r="I48" s="51"/>
      <c r="J48" s="52" t="s">
        <v>0</v>
      </c>
    </row>
    <row r="49" spans="1:12" s="144" customFormat="1" x14ac:dyDescent="0.25">
      <c r="B49" s="145">
        <f>IF(B41="Virtual",B37,0)</f>
        <v>0</v>
      </c>
      <c r="C49" s="146">
        <f>SUMIF(B43:B47,"*",F43:F47)</f>
        <v>0</v>
      </c>
      <c r="D49" s="146">
        <f>SUMIF(B43:B47,"*",G43:G47)</f>
        <v>0</v>
      </c>
      <c r="E49" s="146">
        <f>SUMIF(B43:B47,"*",H43:H47)</f>
        <v>0</v>
      </c>
      <c r="F49" s="146">
        <f>SUMIF(E43:E47,"Doc*",F43:F47)</f>
        <v>0</v>
      </c>
      <c r="G49" s="146">
        <f>SUMIF(E43:E47,"Doc*",G43:G47)</f>
        <v>0</v>
      </c>
      <c r="H49" s="146">
        <f>SUMIF(E43:E47,"Doc*",H43:H47)</f>
        <v>0</v>
      </c>
    </row>
    <row r="50" spans="1:12" x14ac:dyDescent="0.25">
      <c r="A50" s="77" t="s">
        <v>84</v>
      </c>
      <c r="B50" s="242"/>
      <c r="C50" s="242"/>
      <c r="D50" s="242"/>
      <c r="E50" s="242"/>
      <c r="F50" s="242"/>
      <c r="G50" s="242"/>
      <c r="H50" s="242"/>
      <c r="I50" s="242"/>
      <c r="J50" s="243"/>
    </row>
    <row r="51" spans="1:12" x14ac:dyDescent="0.25">
      <c r="A51" s="44" t="s">
        <v>37</v>
      </c>
      <c r="B51" s="128" t="s">
        <v>0</v>
      </c>
      <c r="C51" s="22" t="s">
        <v>0</v>
      </c>
      <c r="D51" s="255" t="s">
        <v>164</v>
      </c>
      <c r="E51" s="256"/>
      <c r="F51" s="214" t="s">
        <v>112</v>
      </c>
      <c r="G51" s="215"/>
      <c r="H51" s="23"/>
      <c r="I51" s="23"/>
      <c r="J51" s="24"/>
    </row>
    <row r="52" spans="1:12" x14ac:dyDescent="0.25">
      <c r="A52" s="45" t="s">
        <v>67</v>
      </c>
      <c r="B52" s="128" t="s">
        <v>112</v>
      </c>
      <c r="C52" s="20"/>
      <c r="D52" s="20"/>
      <c r="E52" s="2"/>
      <c r="F52" s="2"/>
      <c r="G52" s="2"/>
      <c r="H52" s="2"/>
      <c r="I52" s="2"/>
      <c r="J52" s="3"/>
    </row>
    <row r="53" spans="1:12" x14ac:dyDescent="0.25">
      <c r="A53" s="92" t="s">
        <v>68</v>
      </c>
      <c r="B53" s="124"/>
      <c r="C53" s="224" t="s">
        <v>69</v>
      </c>
      <c r="D53" s="225"/>
      <c r="E53" s="124"/>
      <c r="F53" s="2"/>
      <c r="G53" s="2"/>
      <c r="H53" s="2"/>
      <c r="I53" s="2"/>
      <c r="J53" s="3"/>
    </row>
    <row r="54" spans="1:12" x14ac:dyDescent="0.25">
      <c r="A54" s="46" t="s">
        <v>70</v>
      </c>
      <c r="B54" s="241" t="s">
        <v>0</v>
      </c>
      <c r="C54" s="214"/>
      <c r="D54" s="214"/>
      <c r="E54" s="215"/>
      <c r="F54" s="2"/>
      <c r="G54" s="2"/>
      <c r="H54" s="2"/>
      <c r="I54" s="2"/>
      <c r="J54" s="3"/>
    </row>
    <row r="55" spans="1:12" x14ac:dyDescent="0.25">
      <c r="A55" s="38" t="s">
        <v>71</v>
      </c>
      <c r="B55" s="137" t="s">
        <v>112</v>
      </c>
      <c r="C55" s="228" t="s">
        <v>0</v>
      </c>
      <c r="D55" s="229"/>
      <c r="E55" s="229"/>
      <c r="F55" s="229"/>
      <c r="G55" s="229"/>
      <c r="H55" s="229"/>
      <c r="I55" s="220"/>
      <c r="J55" s="221"/>
      <c r="L55" t="s">
        <v>0</v>
      </c>
    </row>
    <row r="56" spans="1:12" s="1" customFormat="1" ht="79.5" customHeight="1" x14ac:dyDescent="0.25">
      <c r="A56" s="93" t="s">
        <v>158</v>
      </c>
      <c r="B56" s="47" t="s">
        <v>72</v>
      </c>
      <c r="C56" s="48" t="s">
        <v>73</v>
      </c>
      <c r="D56" s="48" t="s">
        <v>74</v>
      </c>
      <c r="E56" s="48" t="s">
        <v>75</v>
      </c>
      <c r="F56" s="48" t="s">
        <v>76</v>
      </c>
      <c r="G56" s="48" t="s">
        <v>77</v>
      </c>
      <c r="H56" s="48" t="s">
        <v>140</v>
      </c>
      <c r="I56" s="49" t="s">
        <v>82</v>
      </c>
      <c r="J56" s="94" t="s">
        <v>78</v>
      </c>
    </row>
    <row r="57" spans="1:12" x14ac:dyDescent="0.25">
      <c r="A57" s="130"/>
      <c r="B57" s="131"/>
      <c r="C57" s="131"/>
      <c r="D57" s="131"/>
      <c r="E57" s="132"/>
      <c r="F57" s="132"/>
      <c r="G57" s="132"/>
      <c r="H57" s="132"/>
      <c r="I57" s="133"/>
      <c r="J57" s="134" t="s">
        <v>0</v>
      </c>
    </row>
    <row r="58" spans="1:12" x14ac:dyDescent="0.25">
      <c r="A58" s="130"/>
      <c r="B58" s="131"/>
      <c r="C58" s="131"/>
      <c r="D58" s="131"/>
      <c r="E58" s="132"/>
      <c r="F58" s="132"/>
      <c r="G58" s="132"/>
      <c r="H58" s="132"/>
      <c r="I58" s="133" t="s">
        <v>0</v>
      </c>
      <c r="J58" s="134"/>
    </row>
    <row r="59" spans="1:12" x14ac:dyDescent="0.25">
      <c r="A59" s="130"/>
      <c r="B59" s="131"/>
      <c r="C59" s="131"/>
      <c r="D59" s="131"/>
      <c r="E59" s="132" t="s">
        <v>0</v>
      </c>
      <c r="F59" s="132" t="s">
        <v>0</v>
      </c>
      <c r="G59" s="132" t="s">
        <v>0</v>
      </c>
      <c r="H59" s="132" t="s">
        <v>0</v>
      </c>
      <c r="I59" s="133"/>
      <c r="J59" s="134"/>
    </row>
    <row r="60" spans="1:12" x14ac:dyDescent="0.25">
      <c r="A60" s="130"/>
      <c r="B60" s="131"/>
      <c r="C60" s="131"/>
      <c r="D60" s="131"/>
      <c r="E60" s="132"/>
      <c r="F60" s="132"/>
      <c r="G60" s="132"/>
      <c r="H60" s="132"/>
      <c r="I60" s="133"/>
      <c r="J60" s="134"/>
    </row>
    <row r="61" spans="1:12" x14ac:dyDescent="0.25">
      <c r="A61" s="135" t="s">
        <v>161</v>
      </c>
      <c r="B61" s="131"/>
      <c r="C61" s="131"/>
      <c r="D61" s="131"/>
      <c r="E61" s="132"/>
      <c r="F61" s="132"/>
      <c r="G61" s="132"/>
      <c r="H61" s="132"/>
      <c r="I61" s="133"/>
      <c r="J61" s="136"/>
    </row>
    <row r="62" spans="1:12" x14ac:dyDescent="0.25">
      <c r="A62" s="50" t="s">
        <v>80</v>
      </c>
      <c r="B62" s="90">
        <f>SUM(C63:E63)</f>
        <v>0</v>
      </c>
      <c r="C62" s="91"/>
      <c r="D62" s="91"/>
      <c r="E62" s="90">
        <f>SUM(F63:H63)</f>
        <v>0</v>
      </c>
      <c r="F62" s="51">
        <f>SUM(F57:F61)</f>
        <v>0</v>
      </c>
      <c r="G62" s="51">
        <f>SUM(G57:G61)</f>
        <v>0</v>
      </c>
      <c r="H62" s="51">
        <f>SUM(H57:H61)</f>
        <v>0</v>
      </c>
      <c r="I62" s="51"/>
      <c r="J62" s="52" t="s">
        <v>0</v>
      </c>
    </row>
    <row r="63" spans="1:12" s="144" customFormat="1" x14ac:dyDescent="0.25">
      <c r="B63" s="145">
        <f>IF(B55="Virtual",B51,0)</f>
        <v>0</v>
      </c>
      <c r="C63" s="146">
        <f>SUMIF(B57:B61,"*",F57:F61)</f>
        <v>0</v>
      </c>
      <c r="D63" s="146">
        <f>SUMIF(B57:B61,"*",G57:G61)</f>
        <v>0</v>
      </c>
      <c r="E63" s="146">
        <f>SUMIF(B57:B61,"*",H57:H61)</f>
        <v>0</v>
      </c>
      <c r="F63" s="146">
        <f>SUMIF(E57:E61,"Doc*",F57:F61)</f>
        <v>0</v>
      </c>
      <c r="G63" s="146">
        <f>SUMIF(E57:E61,"Doc*",G57:G61)</f>
        <v>0</v>
      </c>
      <c r="H63" s="146">
        <f>SUMIF(E57:E61,"Doc*",H57:H61)</f>
        <v>0</v>
      </c>
    </row>
    <row r="64" spans="1:12" x14ac:dyDescent="0.25">
      <c r="A64" s="77" t="s">
        <v>85</v>
      </c>
      <c r="B64" s="242"/>
      <c r="C64" s="242"/>
      <c r="D64" s="242"/>
      <c r="E64" s="242"/>
      <c r="F64" s="242"/>
      <c r="G64" s="242"/>
      <c r="H64" s="242"/>
      <c r="I64" s="242"/>
      <c r="J64" s="243"/>
    </row>
    <row r="65" spans="1:12" x14ac:dyDescent="0.25">
      <c r="A65" s="44" t="s">
        <v>37</v>
      </c>
      <c r="B65" s="128" t="s">
        <v>0</v>
      </c>
      <c r="C65" s="22" t="s">
        <v>0</v>
      </c>
      <c r="D65" s="255" t="s">
        <v>164</v>
      </c>
      <c r="E65" s="256"/>
      <c r="F65" s="214" t="s">
        <v>112</v>
      </c>
      <c r="G65" s="215"/>
      <c r="H65" s="23"/>
      <c r="I65" s="23"/>
      <c r="J65" s="24"/>
    </row>
    <row r="66" spans="1:12" x14ac:dyDescent="0.25">
      <c r="A66" s="45" t="s">
        <v>67</v>
      </c>
      <c r="B66" s="128" t="s">
        <v>112</v>
      </c>
      <c r="C66" s="20"/>
      <c r="D66" s="20"/>
      <c r="E66" s="2"/>
      <c r="F66" s="2"/>
      <c r="G66" s="2"/>
      <c r="H66" s="2"/>
      <c r="I66" s="2"/>
      <c r="J66" s="3"/>
    </row>
    <row r="67" spans="1:12" x14ac:dyDescent="0.25">
      <c r="A67" s="92" t="s">
        <v>68</v>
      </c>
      <c r="B67" s="124"/>
      <c r="C67" s="224" t="s">
        <v>69</v>
      </c>
      <c r="D67" s="225"/>
      <c r="E67" s="124"/>
      <c r="F67" s="2"/>
      <c r="G67" s="2"/>
      <c r="H67" s="2"/>
      <c r="I67" s="2"/>
      <c r="J67" s="3"/>
    </row>
    <row r="68" spans="1:12" x14ac:dyDescent="0.25">
      <c r="A68" s="46" t="s">
        <v>70</v>
      </c>
      <c r="B68" s="241" t="s">
        <v>0</v>
      </c>
      <c r="C68" s="214"/>
      <c r="D68" s="214"/>
      <c r="E68" s="215"/>
      <c r="F68" s="2"/>
      <c r="G68" s="2"/>
      <c r="H68" s="2"/>
      <c r="I68" s="2"/>
      <c r="J68" s="3"/>
    </row>
    <row r="69" spans="1:12" x14ac:dyDescent="0.25">
      <c r="A69" s="38" t="s">
        <v>71</v>
      </c>
      <c r="B69" s="137" t="s">
        <v>112</v>
      </c>
      <c r="C69" s="228" t="s">
        <v>0</v>
      </c>
      <c r="D69" s="229"/>
      <c r="E69" s="229"/>
      <c r="F69" s="229"/>
      <c r="G69" s="229"/>
      <c r="H69" s="229"/>
      <c r="I69" s="220"/>
      <c r="J69" s="221"/>
      <c r="L69" t="s">
        <v>0</v>
      </c>
    </row>
    <row r="70" spans="1:12" s="1" customFormat="1" ht="81.75" customHeight="1" x14ac:dyDescent="0.25">
      <c r="A70" s="93" t="s">
        <v>158</v>
      </c>
      <c r="B70" s="47" t="s">
        <v>72</v>
      </c>
      <c r="C70" s="48" t="s">
        <v>73</v>
      </c>
      <c r="D70" s="48" t="s">
        <v>74</v>
      </c>
      <c r="E70" s="48" t="s">
        <v>75</v>
      </c>
      <c r="F70" s="48" t="s">
        <v>76</v>
      </c>
      <c r="G70" s="48" t="s">
        <v>77</v>
      </c>
      <c r="H70" s="48" t="s">
        <v>140</v>
      </c>
      <c r="I70" s="49" t="s">
        <v>82</v>
      </c>
      <c r="J70" s="94" t="s">
        <v>78</v>
      </c>
    </row>
    <row r="71" spans="1:12" x14ac:dyDescent="0.25">
      <c r="A71" s="130"/>
      <c r="B71" s="131"/>
      <c r="C71" s="131"/>
      <c r="D71" s="131"/>
      <c r="E71" s="132"/>
      <c r="F71" s="132"/>
      <c r="G71" s="132"/>
      <c r="H71" s="132"/>
      <c r="I71" s="133"/>
      <c r="J71" s="134" t="s">
        <v>0</v>
      </c>
    </row>
    <row r="72" spans="1:12" x14ac:dyDescent="0.25">
      <c r="A72" s="130"/>
      <c r="B72" s="131"/>
      <c r="C72" s="131"/>
      <c r="D72" s="131"/>
      <c r="E72" s="132"/>
      <c r="F72" s="132"/>
      <c r="G72" s="132"/>
      <c r="H72" s="132"/>
      <c r="I72" s="133" t="s">
        <v>0</v>
      </c>
      <c r="J72" s="134"/>
    </row>
    <row r="73" spans="1:12" x14ac:dyDescent="0.25">
      <c r="A73" s="130"/>
      <c r="B73" s="131"/>
      <c r="C73" s="131"/>
      <c r="D73" s="131"/>
      <c r="E73" s="132" t="s">
        <v>0</v>
      </c>
      <c r="F73" s="132" t="s">
        <v>0</v>
      </c>
      <c r="G73" s="132" t="s">
        <v>0</v>
      </c>
      <c r="H73" s="132" t="s">
        <v>0</v>
      </c>
      <c r="I73" s="133"/>
      <c r="J73" s="134"/>
    </row>
    <row r="74" spans="1:12" x14ac:dyDescent="0.25">
      <c r="A74" s="130"/>
      <c r="B74" s="131"/>
      <c r="C74" s="131"/>
      <c r="D74" s="131"/>
      <c r="E74" s="132"/>
      <c r="F74" s="132"/>
      <c r="G74" s="132"/>
      <c r="H74" s="132"/>
      <c r="I74" s="133"/>
      <c r="J74" s="134"/>
    </row>
    <row r="75" spans="1:12" x14ac:dyDescent="0.25">
      <c r="A75" s="135" t="s">
        <v>161</v>
      </c>
      <c r="B75" s="131"/>
      <c r="C75" s="131"/>
      <c r="D75" s="131"/>
      <c r="E75" s="132"/>
      <c r="F75" s="132"/>
      <c r="G75" s="132"/>
      <c r="H75" s="132"/>
      <c r="I75" s="133"/>
      <c r="J75" s="136"/>
    </row>
    <row r="76" spans="1:12" x14ac:dyDescent="0.25">
      <c r="A76" s="50" t="s">
        <v>80</v>
      </c>
      <c r="B76" s="90">
        <f>SUM(C77:E77)</f>
        <v>0</v>
      </c>
      <c r="C76" s="91"/>
      <c r="D76" s="91"/>
      <c r="E76" s="90">
        <f>SUM(F77:H77)</f>
        <v>0</v>
      </c>
      <c r="F76" s="51">
        <f>SUM(F71:F75)</f>
        <v>0</v>
      </c>
      <c r="G76" s="51">
        <f>SUM(G71:G75)</f>
        <v>0</v>
      </c>
      <c r="H76" s="51">
        <f>SUM(H71:H75)</f>
        <v>0</v>
      </c>
      <c r="I76" s="51"/>
      <c r="J76" s="52" t="s">
        <v>0</v>
      </c>
    </row>
    <row r="77" spans="1:12" s="144" customFormat="1" x14ac:dyDescent="0.25">
      <c r="B77" s="145">
        <f>IF(B69="Virtual",B65,0)</f>
        <v>0</v>
      </c>
      <c r="C77" s="146">
        <f>SUMIF(B71:B75,"*",F71:F75)</f>
        <v>0</v>
      </c>
      <c r="D77" s="146">
        <f>SUMIF(B71:B75,"*",G71:G75)</f>
        <v>0</v>
      </c>
      <c r="E77" s="146">
        <f>SUMIF(B71:B75,"*",H71:H75)</f>
        <v>0</v>
      </c>
      <c r="F77" s="146">
        <f>SUMIF(E71:E75,"Doc*",F71:F75)</f>
        <v>0</v>
      </c>
      <c r="G77" s="146">
        <f>SUMIF(E71:E75,"Doc*",G71:G75)</f>
        <v>0</v>
      </c>
      <c r="H77" s="146">
        <f>SUMIF(E71:E75,"Doc*",H71:H75)</f>
        <v>0</v>
      </c>
    </row>
    <row r="78" spans="1:12" x14ac:dyDescent="0.25">
      <c r="A78" s="77" t="s">
        <v>86</v>
      </c>
      <c r="B78" s="242"/>
      <c r="C78" s="242"/>
      <c r="D78" s="242"/>
      <c r="E78" s="242"/>
      <c r="F78" s="242"/>
      <c r="G78" s="242"/>
      <c r="H78" s="242"/>
      <c r="I78" s="242"/>
      <c r="J78" s="243"/>
    </row>
    <row r="79" spans="1:12" x14ac:dyDescent="0.25">
      <c r="A79" s="44" t="s">
        <v>37</v>
      </c>
      <c r="B79" s="128" t="s">
        <v>0</v>
      </c>
      <c r="C79" s="22" t="s">
        <v>0</v>
      </c>
      <c r="D79" s="255" t="s">
        <v>164</v>
      </c>
      <c r="E79" s="256"/>
      <c r="F79" s="214" t="s">
        <v>112</v>
      </c>
      <c r="G79" s="215"/>
      <c r="H79" s="23"/>
      <c r="I79" s="23"/>
      <c r="J79" s="24"/>
    </row>
    <row r="80" spans="1:12" x14ac:dyDescent="0.25">
      <c r="A80" s="45" t="s">
        <v>67</v>
      </c>
      <c r="B80" s="128" t="s">
        <v>112</v>
      </c>
      <c r="C80" s="20"/>
      <c r="D80" s="20"/>
      <c r="E80" s="2"/>
      <c r="F80" s="2"/>
      <c r="G80" s="2"/>
      <c r="H80" s="2"/>
      <c r="I80" s="2"/>
      <c r="J80" s="3"/>
    </row>
    <row r="81" spans="1:12" x14ac:dyDescent="0.25">
      <c r="A81" s="92" t="s">
        <v>68</v>
      </c>
      <c r="B81" s="124"/>
      <c r="C81" s="224" t="s">
        <v>69</v>
      </c>
      <c r="D81" s="225"/>
      <c r="E81" s="124"/>
      <c r="F81" s="2"/>
      <c r="G81" s="2"/>
      <c r="H81" s="2"/>
      <c r="I81" s="2"/>
      <c r="J81" s="3"/>
    </row>
    <row r="82" spans="1:12" x14ac:dyDescent="0.25">
      <c r="A82" s="46" t="s">
        <v>70</v>
      </c>
      <c r="B82" s="241" t="s">
        <v>0</v>
      </c>
      <c r="C82" s="214"/>
      <c r="D82" s="214"/>
      <c r="E82" s="215"/>
      <c r="F82" s="2"/>
      <c r="G82" s="2"/>
      <c r="H82" s="2"/>
      <c r="I82" s="2"/>
      <c r="J82" s="3"/>
    </row>
    <row r="83" spans="1:12" x14ac:dyDescent="0.25">
      <c r="A83" s="38" t="s">
        <v>71</v>
      </c>
      <c r="B83" s="137" t="s">
        <v>112</v>
      </c>
      <c r="C83" s="228" t="s">
        <v>0</v>
      </c>
      <c r="D83" s="229"/>
      <c r="E83" s="229"/>
      <c r="F83" s="229"/>
      <c r="G83" s="229"/>
      <c r="H83" s="229"/>
      <c r="I83" s="220"/>
      <c r="J83" s="221"/>
      <c r="L83" t="s">
        <v>0</v>
      </c>
    </row>
    <row r="84" spans="1:12" s="1" customFormat="1" ht="78.75" customHeight="1" x14ac:dyDescent="0.25">
      <c r="A84" s="93" t="s">
        <v>158</v>
      </c>
      <c r="B84" s="47" t="s">
        <v>72</v>
      </c>
      <c r="C84" s="48" t="s">
        <v>73</v>
      </c>
      <c r="D84" s="48" t="s">
        <v>74</v>
      </c>
      <c r="E84" s="48" t="s">
        <v>75</v>
      </c>
      <c r="F84" s="48" t="s">
        <v>76</v>
      </c>
      <c r="G84" s="48" t="s">
        <v>77</v>
      </c>
      <c r="H84" s="48" t="s">
        <v>140</v>
      </c>
      <c r="I84" s="49" t="s">
        <v>82</v>
      </c>
      <c r="J84" s="94" t="s">
        <v>78</v>
      </c>
    </row>
    <row r="85" spans="1:12" x14ac:dyDescent="0.25">
      <c r="A85" s="130"/>
      <c r="B85" s="131"/>
      <c r="C85" s="131"/>
      <c r="D85" s="131"/>
      <c r="E85" s="132"/>
      <c r="F85" s="132"/>
      <c r="G85" s="132"/>
      <c r="H85" s="132"/>
      <c r="I85" s="133"/>
      <c r="J85" s="134" t="s">
        <v>0</v>
      </c>
    </row>
    <row r="86" spans="1:12" x14ac:dyDescent="0.25">
      <c r="A86" s="130"/>
      <c r="B86" s="131"/>
      <c r="C86" s="131"/>
      <c r="D86" s="131"/>
      <c r="E86" s="132"/>
      <c r="F86" s="132"/>
      <c r="G86" s="132"/>
      <c r="H86" s="132"/>
      <c r="I86" s="133" t="s">
        <v>0</v>
      </c>
      <c r="J86" s="134"/>
    </row>
    <row r="87" spans="1:12" x14ac:dyDescent="0.25">
      <c r="A87" s="130"/>
      <c r="B87" s="131"/>
      <c r="C87" s="131"/>
      <c r="D87" s="131"/>
      <c r="E87" s="132" t="s">
        <v>0</v>
      </c>
      <c r="F87" s="132" t="s">
        <v>0</v>
      </c>
      <c r="G87" s="132" t="s">
        <v>0</v>
      </c>
      <c r="H87" s="132" t="s">
        <v>0</v>
      </c>
      <c r="I87" s="133"/>
      <c r="J87" s="134"/>
    </row>
    <row r="88" spans="1:12" x14ac:dyDescent="0.25">
      <c r="A88" s="130"/>
      <c r="B88" s="131"/>
      <c r="C88" s="131"/>
      <c r="D88" s="131"/>
      <c r="E88" s="132"/>
      <c r="F88" s="132"/>
      <c r="G88" s="132"/>
      <c r="H88" s="132"/>
      <c r="I88" s="133"/>
      <c r="J88" s="134"/>
    </row>
    <row r="89" spans="1:12" x14ac:dyDescent="0.25">
      <c r="A89" s="135" t="s">
        <v>161</v>
      </c>
      <c r="B89" s="131"/>
      <c r="C89" s="131"/>
      <c r="D89" s="131"/>
      <c r="E89" s="132"/>
      <c r="F89" s="132"/>
      <c r="G89" s="132"/>
      <c r="H89" s="132"/>
      <c r="I89" s="133"/>
      <c r="J89" s="136"/>
    </row>
    <row r="90" spans="1:12" x14ac:dyDescent="0.25">
      <c r="A90" s="50" t="s">
        <v>80</v>
      </c>
      <c r="B90" s="90">
        <f>SUM(C91:E91)</f>
        <v>0</v>
      </c>
      <c r="C90" s="91"/>
      <c r="D90" s="91"/>
      <c r="E90" s="90">
        <f>SUM(F91:H91)</f>
        <v>0</v>
      </c>
      <c r="F90" s="51">
        <f>SUM(F85:F89)</f>
        <v>0</v>
      </c>
      <c r="G90" s="51">
        <f>SUM(G85:G89)</f>
        <v>0</v>
      </c>
      <c r="H90" s="51">
        <f>SUM(H85:H89)</f>
        <v>0</v>
      </c>
      <c r="I90" s="51"/>
      <c r="J90" s="52" t="s">
        <v>0</v>
      </c>
    </row>
    <row r="91" spans="1:12" s="144" customFormat="1" x14ac:dyDescent="0.25">
      <c r="B91" s="145">
        <f>IF(B83="Virtual",B79,0)</f>
        <v>0</v>
      </c>
      <c r="C91" s="146">
        <f>SUMIF(B85:B89,"*",F85:F89)</f>
        <v>0</v>
      </c>
      <c r="D91" s="146">
        <f>SUMIF(B85:B89,"*",G85:G89)</f>
        <v>0</v>
      </c>
      <c r="E91" s="146">
        <f>SUMIF(B85:B89,"*",H85:H89)</f>
        <v>0</v>
      </c>
      <c r="F91" s="146">
        <f>SUMIF(E85:E89,"Doc*",F85:F89)</f>
        <v>0</v>
      </c>
      <c r="G91" s="146">
        <f>SUMIF(E85:E89,"Doc*",G85:G89)</f>
        <v>0</v>
      </c>
      <c r="H91" s="146">
        <f>SUMIF(E85:E89,"Doc*",H85:H89)</f>
        <v>0</v>
      </c>
    </row>
    <row r="92" spans="1:12" x14ac:dyDescent="0.25">
      <c r="A92" s="77" t="s">
        <v>87</v>
      </c>
      <c r="B92" s="242"/>
      <c r="C92" s="242"/>
      <c r="D92" s="242"/>
      <c r="E92" s="242"/>
      <c r="F92" s="242"/>
      <c r="G92" s="242"/>
      <c r="H92" s="242"/>
      <c r="I92" s="242"/>
      <c r="J92" s="243"/>
    </row>
    <row r="93" spans="1:12" x14ac:dyDescent="0.25">
      <c r="A93" s="44" t="s">
        <v>37</v>
      </c>
      <c r="B93" s="128" t="s">
        <v>0</v>
      </c>
      <c r="C93" s="22" t="s">
        <v>0</v>
      </c>
      <c r="D93" s="255" t="s">
        <v>164</v>
      </c>
      <c r="E93" s="256"/>
      <c r="F93" s="214" t="s">
        <v>112</v>
      </c>
      <c r="G93" s="215"/>
      <c r="H93" s="23"/>
      <c r="I93" s="23"/>
      <c r="J93" s="24"/>
    </row>
    <row r="94" spans="1:12" x14ac:dyDescent="0.25">
      <c r="A94" s="45" t="s">
        <v>67</v>
      </c>
      <c r="B94" s="128" t="s">
        <v>112</v>
      </c>
      <c r="C94" s="20"/>
      <c r="D94" s="20"/>
      <c r="E94" s="2"/>
      <c r="F94" s="2"/>
      <c r="G94" s="2"/>
      <c r="H94" s="2"/>
      <c r="I94" s="2"/>
      <c r="J94" s="3"/>
    </row>
    <row r="95" spans="1:12" x14ac:dyDescent="0.25">
      <c r="A95" s="92" t="s">
        <v>68</v>
      </c>
      <c r="B95" s="124"/>
      <c r="C95" s="224" t="s">
        <v>69</v>
      </c>
      <c r="D95" s="225"/>
      <c r="E95" s="124"/>
      <c r="F95" s="2"/>
      <c r="G95" s="2"/>
      <c r="H95" s="2"/>
      <c r="I95" s="2"/>
      <c r="J95" s="3"/>
    </row>
    <row r="96" spans="1:12" x14ac:dyDescent="0.25">
      <c r="A96" s="46" t="s">
        <v>70</v>
      </c>
      <c r="B96" s="241" t="s">
        <v>0</v>
      </c>
      <c r="C96" s="214"/>
      <c r="D96" s="214"/>
      <c r="E96" s="215"/>
      <c r="F96" s="2"/>
      <c r="G96" s="2"/>
      <c r="H96" s="2"/>
      <c r="I96" s="2"/>
      <c r="J96" s="3"/>
    </row>
    <row r="97" spans="1:12" x14ac:dyDescent="0.25">
      <c r="A97" s="38" t="s">
        <v>71</v>
      </c>
      <c r="B97" s="137" t="s">
        <v>112</v>
      </c>
      <c r="C97" s="228" t="s">
        <v>0</v>
      </c>
      <c r="D97" s="229"/>
      <c r="E97" s="229"/>
      <c r="F97" s="229"/>
      <c r="G97" s="229"/>
      <c r="H97" s="229"/>
      <c r="I97" s="220"/>
      <c r="J97" s="221"/>
      <c r="L97" t="s">
        <v>0</v>
      </c>
    </row>
    <row r="98" spans="1:12" s="1" customFormat="1" ht="78.75" customHeight="1" x14ac:dyDescent="0.25">
      <c r="A98" s="93" t="s">
        <v>158</v>
      </c>
      <c r="B98" s="47" t="s">
        <v>72</v>
      </c>
      <c r="C98" s="48" t="s">
        <v>73</v>
      </c>
      <c r="D98" s="48" t="s">
        <v>74</v>
      </c>
      <c r="E98" s="48" t="s">
        <v>75</v>
      </c>
      <c r="F98" s="48" t="s">
        <v>76</v>
      </c>
      <c r="G98" s="48" t="s">
        <v>77</v>
      </c>
      <c r="H98" s="48" t="s">
        <v>140</v>
      </c>
      <c r="I98" s="49" t="s">
        <v>82</v>
      </c>
      <c r="J98" s="94" t="s">
        <v>78</v>
      </c>
    </row>
    <row r="99" spans="1:12" x14ac:dyDescent="0.25">
      <c r="A99" s="130"/>
      <c r="B99" s="131"/>
      <c r="C99" s="131"/>
      <c r="D99" s="131"/>
      <c r="E99" s="132"/>
      <c r="F99" s="132"/>
      <c r="G99" s="132"/>
      <c r="H99" s="132"/>
      <c r="I99" s="133"/>
      <c r="J99" s="134" t="s">
        <v>0</v>
      </c>
    </row>
    <row r="100" spans="1:12" x14ac:dyDescent="0.25">
      <c r="A100" s="130"/>
      <c r="B100" s="131"/>
      <c r="C100" s="131"/>
      <c r="D100" s="131"/>
      <c r="E100" s="132"/>
      <c r="F100" s="132"/>
      <c r="G100" s="132"/>
      <c r="H100" s="132"/>
      <c r="I100" s="133" t="s">
        <v>0</v>
      </c>
      <c r="J100" s="134"/>
    </row>
    <row r="101" spans="1:12" x14ac:dyDescent="0.25">
      <c r="A101" s="130"/>
      <c r="B101" s="131"/>
      <c r="C101" s="131"/>
      <c r="D101" s="131"/>
      <c r="E101" s="132" t="s">
        <v>0</v>
      </c>
      <c r="F101" s="132" t="s">
        <v>0</v>
      </c>
      <c r="G101" s="132" t="s">
        <v>0</v>
      </c>
      <c r="H101" s="132" t="s">
        <v>0</v>
      </c>
      <c r="I101" s="133"/>
      <c r="J101" s="134"/>
    </row>
    <row r="102" spans="1:12" x14ac:dyDescent="0.25">
      <c r="A102" s="130"/>
      <c r="B102" s="131"/>
      <c r="C102" s="131"/>
      <c r="D102" s="131"/>
      <c r="E102" s="132"/>
      <c r="F102" s="132"/>
      <c r="G102" s="132"/>
      <c r="H102" s="132"/>
      <c r="I102" s="133"/>
      <c r="J102" s="134"/>
    </row>
    <row r="103" spans="1:12" x14ac:dyDescent="0.25">
      <c r="A103" s="135" t="s">
        <v>161</v>
      </c>
      <c r="B103" s="131"/>
      <c r="C103" s="131"/>
      <c r="D103" s="131"/>
      <c r="E103" s="132"/>
      <c r="F103" s="132"/>
      <c r="G103" s="132"/>
      <c r="H103" s="132"/>
      <c r="I103" s="133"/>
      <c r="J103" s="136"/>
    </row>
    <row r="104" spans="1:12" x14ac:dyDescent="0.25">
      <c r="A104" s="50" t="s">
        <v>80</v>
      </c>
      <c r="B104" s="90">
        <f>SUM(C105:E105)</f>
        <v>0</v>
      </c>
      <c r="C104" s="91"/>
      <c r="D104" s="91"/>
      <c r="E104" s="90">
        <f>SUM(F105:H105)</f>
        <v>0</v>
      </c>
      <c r="F104" s="51">
        <f>SUM(F99:F103)</f>
        <v>0</v>
      </c>
      <c r="G104" s="51">
        <f>SUM(G99:G103)</f>
        <v>0</v>
      </c>
      <c r="H104" s="51">
        <f>SUM(H99:H103)</f>
        <v>0</v>
      </c>
      <c r="I104" s="51"/>
      <c r="J104" s="52" t="s">
        <v>0</v>
      </c>
    </row>
    <row r="105" spans="1:12" s="144" customFormat="1" x14ac:dyDescent="0.25">
      <c r="B105" s="145">
        <f>IF(B97="Virtual",B93,0)</f>
        <v>0</v>
      </c>
      <c r="C105" s="146">
        <f>SUMIF(B99:B103,"*",F99:F103)</f>
        <v>0</v>
      </c>
      <c r="D105" s="146">
        <f>SUMIF(B99:B103,"*",G99:G103)</f>
        <v>0</v>
      </c>
      <c r="E105" s="146">
        <f>SUMIF(B99:B103,"*",H99:H103)</f>
        <v>0</v>
      </c>
      <c r="F105" s="146">
        <f>SUMIF(E99:E103,"Doc*",F99:F103)</f>
        <v>0</v>
      </c>
      <c r="G105" s="146">
        <f>SUMIF(E99:E103,"Doc*",G99:G103)</f>
        <v>0</v>
      </c>
      <c r="H105" s="146">
        <f>SUMIF(E99:E103,"Doc*",H99:H103)</f>
        <v>0</v>
      </c>
    </row>
    <row r="106" spans="1:12" x14ac:dyDescent="0.25">
      <c r="A106" s="77" t="s">
        <v>88</v>
      </c>
      <c r="B106" s="242"/>
      <c r="C106" s="242"/>
      <c r="D106" s="242"/>
      <c r="E106" s="242"/>
      <c r="F106" s="242"/>
      <c r="G106" s="242"/>
      <c r="H106" s="242"/>
      <c r="I106" s="242"/>
      <c r="J106" s="243"/>
    </row>
    <row r="107" spans="1:12" x14ac:dyDescent="0.25">
      <c r="A107" s="44" t="s">
        <v>37</v>
      </c>
      <c r="B107" s="128" t="s">
        <v>0</v>
      </c>
      <c r="C107" s="22" t="s">
        <v>0</v>
      </c>
      <c r="D107" s="255" t="s">
        <v>164</v>
      </c>
      <c r="E107" s="256"/>
      <c r="F107" s="214" t="s">
        <v>112</v>
      </c>
      <c r="G107" s="215"/>
      <c r="H107" s="23"/>
      <c r="I107" s="23"/>
      <c r="J107" s="24"/>
    </row>
    <row r="108" spans="1:12" x14ac:dyDescent="0.25">
      <c r="A108" s="45" t="s">
        <v>67</v>
      </c>
      <c r="B108" s="128" t="s">
        <v>112</v>
      </c>
      <c r="C108" s="20"/>
      <c r="D108" s="20"/>
      <c r="E108" s="2"/>
      <c r="F108" s="2"/>
      <c r="G108" s="2"/>
      <c r="H108" s="2"/>
      <c r="I108" s="2"/>
      <c r="J108" s="3"/>
    </row>
    <row r="109" spans="1:12" x14ac:dyDescent="0.25">
      <c r="A109" s="92" t="s">
        <v>68</v>
      </c>
      <c r="B109" s="124"/>
      <c r="C109" s="224" t="s">
        <v>69</v>
      </c>
      <c r="D109" s="225"/>
      <c r="E109" s="124"/>
      <c r="F109" s="2"/>
      <c r="G109" s="2"/>
      <c r="H109" s="2"/>
      <c r="I109" s="2"/>
      <c r="J109" s="3"/>
    </row>
    <row r="110" spans="1:12" x14ac:dyDescent="0.25">
      <c r="A110" s="46" t="s">
        <v>70</v>
      </c>
      <c r="B110" s="241" t="s">
        <v>0</v>
      </c>
      <c r="C110" s="214"/>
      <c r="D110" s="214"/>
      <c r="E110" s="215"/>
      <c r="F110" s="2"/>
      <c r="G110" s="2"/>
      <c r="H110" s="2"/>
      <c r="I110" s="2"/>
      <c r="J110" s="3"/>
    </row>
    <row r="111" spans="1:12" x14ac:dyDescent="0.25">
      <c r="A111" s="38" t="s">
        <v>71</v>
      </c>
      <c r="B111" s="137" t="s">
        <v>112</v>
      </c>
      <c r="C111" s="228" t="s">
        <v>0</v>
      </c>
      <c r="D111" s="229"/>
      <c r="E111" s="229"/>
      <c r="F111" s="229"/>
      <c r="G111" s="229"/>
      <c r="H111" s="229"/>
      <c r="I111" s="220"/>
      <c r="J111" s="221"/>
      <c r="L111" t="s">
        <v>0</v>
      </c>
    </row>
    <row r="112" spans="1:12" s="1" customFormat="1" ht="80.45" customHeight="1" x14ac:dyDescent="0.25">
      <c r="A112" s="93" t="s">
        <v>158</v>
      </c>
      <c r="B112" s="47" t="s">
        <v>72</v>
      </c>
      <c r="C112" s="48" t="s">
        <v>73</v>
      </c>
      <c r="D112" s="48" t="s">
        <v>74</v>
      </c>
      <c r="E112" s="48" t="s">
        <v>75</v>
      </c>
      <c r="F112" s="48" t="s">
        <v>76</v>
      </c>
      <c r="G112" s="48" t="s">
        <v>77</v>
      </c>
      <c r="H112" s="48" t="s">
        <v>140</v>
      </c>
      <c r="I112" s="49" t="s">
        <v>82</v>
      </c>
      <c r="J112" s="94" t="s">
        <v>78</v>
      </c>
    </row>
    <row r="113" spans="1:12" x14ac:dyDescent="0.25">
      <c r="A113" s="130"/>
      <c r="B113" s="131"/>
      <c r="C113" s="131"/>
      <c r="D113" s="131"/>
      <c r="E113" s="132"/>
      <c r="F113" s="132"/>
      <c r="G113" s="132"/>
      <c r="H113" s="132"/>
      <c r="I113" s="133"/>
      <c r="J113" s="134" t="s">
        <v>0</v>
      </c>
    </row>
    <row r="114" spans="1:12" x14ac:dyDescent="0.25">
      <c r="A114" s="130"/>
      <c r="B114" s="131"/>
      <c r="C114" s="131"/>
      <c r="D114" s="131"/>
      <c r="E114" s="132"/>
      <c r="F114" s="132"/>
      <c r="G114" s="132"/>
      <c r="H114" s="132"/>
      <c r="I114" s="133" t="s">
        <v>0</v>
      </c>
      <c r="J114" s="134"/>
    </row>
    <row r="115" spans="1:12" x14ac:dyDescent="0.25">
      <c r="A115" s="130"/>
      <c r="B115" s="131"/>
      <c r="C115" s="131"/>
      <c r="D115" s="131"/>
      <c r="E115" s="132" t="s">
        <v>0</v>
      </c>
      <c r="F115" s="132" t="s">
        <v>0</v>
      </c>
      <c r="G115" s="132" t="s">
        <v>0</v>
      </c>
      <c r="H115" s="132" t="s">
        <v>0</v>
      </c>
      <c r="I115" s="133"/>
      <c r="J115" s="134"/>
    </row>
    <row r="116" spans="1:12" x14ac:dyDescent="0.25">
      <c r="A116" s="130"/>
      <c r="B116" s="131"/>
      <c r="C116" s="131"/>
      <c r="D116" s="131"/>
      <c r="E116" s="132"/>
      <c r="F116" s="132"/>
      <c r="G116" s="132"/>
      <c r="H116" s="132"/>
      <c r="I116" s="133"/>
      <c r="J116" s="134"/>
    </row>
    <row r="117" spans="1:12" x14ac:dyDescent="0.25">
      <c r="A117" s="135" t="s">
        <v>161</v>
      </c>
      <c r="B117" s="131"/>
      <c r="C117" s="131"/>
      <c r="D117" s="131"/>
      <c r="E117" s="132"/>
      <c r="F117" s="132"/>
      <c r="G117" s="132"/>
      <c r="H117" s="132"/>
      <c r="I117" s="133"/>
      <c r="J117" s="136"/>
    </row>
    <row r="118" spans="1:12" x14ac:dyDescent="0.25">
      <c r="A118" s="50" t="s">
        <v>80</v>
      </c>
      <c r="B118" s="90">
        <f>SUM(C119:E119)</f>
        <v>0</v>
      </c>
      <c r="C118" s="91"/>
      <c r="D118" s="91"/>
      <c r="E118" s="90">
        <f>SUM(F119:H119)</f>
        <v>0</v>
      </c>
      <c r="F118" s="51">
        <f>SUM(F113:F117)</f>
        <v>0</v>
      </c>
      <c r="G118" s="51">
        <f>SUM(G113:G117)</f>
        <v>0</v>
      </c>
      <c r="H118" s="51">
        <f>SUM(H113:H117)</f>
        <v>0</v>
      </c>
      <c r="I118" s="51"/>
      <c r="J118" s="52" t="s">
        <v>0</v>
      </c>
    </row>
    <row r="119" spans="1:12" s="144" customFormat="1" x14ac:dyDescent="0.25">
      <c r="B119" s="145">
        <f>IF(B111="Virtual",B107,0)</f>
        <v>0</v>
      </c>
      <c r="C119" s="146">
        <f>SUMIF(B113:B117,"*",F113:F117)</f>
        <v>0</v>
      </c>
      <c r="D119" s="146">
        <f>SUMIF(B113:B117,"*",G113:G117)</f>
        <v>0</v>
      </c>
      <c r="E119" s="146">
        <f>SUMIF(B113:B117,"*",H113:H117)</f>
        <v>0</v>
      </c>
      <c r="F119" s="146">
        <f>SUMIF(E113:E117,"Doc*",F113:F117)</f>
        <v>0</v>
      </c>
      <c r="G119" s="146">
        <f>SUMIF(E113:E117,"Doc*",G113:G117)</f>
        <v>0</v>
      </c>
      <c r="H119" s="146">
        <f>SUMIF(E113:E117,"Doc*",H113:H117)</f>
        <v>0</v>
      </c>
    </row>
    <row r="120" spans="1:12" x14ac:dyDescent="0.25">
      <c r="A120" s="77" t="s">
        <v>89</v>
      </c>
      <c r="B120" s="242"/>
      <c r="C120" s="242"/>
      <c r="D120" s="242"/>
      <c r="E120" s="242"/>
      <c r="F120" s="242"/>
      <c r="G120" s="242"/>
      <c r="H120" s="242"/>
      <c r="I120" s="242"/>
      <c r="J120" s="243"/>
    </row>
    <row r="121" spans="1:12" x14ac:dyDescent="0.25">
      <c r="A121" s="44" t="s">
        <v>37</v>
      </c>
      <c r="B121" s="128" t="s">
        <v>0</v>
      </c>
      <c r="C121" s="22" t="s">
        <v>0</v>
      </c>
      <c r="D121" s="255" t="s">
        <v>164</v>
      </c>
      <c r="E121" s="256"/>
      <c r="F121" s="214" t="s">
        <v>112</v>
      </c>
      <c r="G121" s="215"/>
      <c r="H121" s="23"/>
      <c r="I121" s="23"/>
      <c r="J121" s="24"/>
    </row>
    <row r="122" spans="1:12" x14ac:dyDescent="0.25">
      <c r="A122" s="45" t="s">
        <v>67</v>
      </c>
      <c r="B122" s="128" t="s">
        <v>112</v>
      </c>
      <c r="C122" s="20"/>
      <c r="D122" s="20"/>
      <c r="E122" s="2"/>
      <c r="F122" s="2"/>
      <c r="G122" s="2"/>
      <c r="H122" s="2"/>
      <c r="I122" s="2"/>
      <c r="J122" s="3"/>
    </row>
    <row r="123" spans="1:12" x14ac:dyDescent="0.25">
      <c r="A123" s="92" t="s">
        <v>68</v>
      </c>
      <c r="B123" s="124"/>
      <c r="C123" s="224" t="s">
        <v>69</v>
      </c>
      <c r="D123" s="225"/>
      <c r="E123" s="124"/>
      <c r="F123" s="2"/>
      <c r="G123" s="2"/>
      <c r="H123" s="2"/>
      <c r="I123" s="2"/>
      <c r="J123" s="3"/>
    </row>
    <row r="124" spans="1:12" x14ac:dyDescent="0.25">
      <c r="A124" s="46" t="s">
        <v>70</v>
      </c>
      <c r="B124" s="241" t="s">
        <v>0</v>
      </c>
      <c r="C124" s="214"/>
      <c r="D124" s="214"/>
      <c r="E124" s="215"/>
      <c r="F124" s="2"/>
      <c r="G124" s="2"/>
      <c r="H124" s="2"/>
      <c r="I124" s="2"/>
      <c r="J124" s="3"/>
    </row>
    <row r="125" spans="1:12" x14ac:dyDescent="0.25">
      <c r="A125" s="38" t="s">
        <v>71</v>
      </c>
      <c r="B125" s="137" t="s">
        <v>112</v>
      </c>
      <c r="C125" s="228" t="s">
        <v>0</v>
      </c>
      <c r="D125" s="229"/>
      <c r="E125" s="229"/>
      <c r="F125" s="229"/>
      <c r="G125" s="229"/>
      <c r="H125" s="229"/>
      <c r="I125" s="220"/>
      <c r="J125" s="221"/>
      <c r="L125" t="s">
        <v>0</v>
      </c>
    </row>
    <row r="126" spans="1:12" s="1" customFormat="1" ht="80.25" customHeight="1" x14ac:dyDescent="0.25">
      <c r="A126" s="93" t="s">
        <v>158</v>
      </c>
      <c r="B126" s="47" t="s">
        <v>72</v>
      </c>
      <c r="C126" s="48" t="s">
        <v>73</v>
      </c>
      <c r="D126" s="48" t="s">
        <v>74</v>
      </c>
      <c r="E126" s="48" t="s">
        <v>75</v>
      </c>
      <c r="F126" s="48" t="s">
        <v>76</v>
      </c>
      <c r="G126" s="48" t="s">
        <v>77</v>
      </c>
      <c r="H126" s="48" t="s">
        <v>140</v>
      </c>
      <c r="I126" s="49" t="s">
        <v>82</v>
      </c>
      <c r="J126" s="94" t="s">
        <v>78</v>
      </c>
    </row>
    <row r="127" spans="1:12" x14ac:dyDescent="0.25">
      <c r="A127" s="130"/>
      <c r="B127" s="131"/>
      <c r="C127" s="131"/>
      <c r="D127" s="131"/>
      <c r="E127" s="132"/>
      <c r="F127" s="132"/>
      <c r="G127" s="132"/>
      <c r="H127" s="132"/>
      <c r="I127" s="133"/>
      <c r="J127" s="134" t="s">
        <v>0</v>
      </c>
    </row>
    <row r="128" spans="1:12" x14ac:dyDescent="0.25">
      <c r="A128" s="130"/>
      <c r="B128" s="131"/>
      <c r="C128" s="131"/>
      <c r="D128" s="131"/>
      <c r="E128" s="132"/>
      <c r="F128" s="132"/>
      <c r="G128" s="132"/>
      <c r="H128" s="132"/>
      <c r="I128" s="133" t="s">
        <v>0</v>
      </c>
      <c r="J128" s="134"/>
    </row>
    <row r="129" spans="1:12" x14ac:dyDescent="0.25">
      <c r="A129" s="130"/>
      <c r="B129" s="131"/>
      <c r="C129" s="131"/>
      <c r="D129" s="131"/>
      <c r="E129" s="132" t="s">
        <v>0</v>
      </c>
      <c r="F129" s="132" t="s">
        <v>0</v>
      </c>
      <c r="G129" s="132" t="s">
        <v>0</v>
      </c>
      <c r="H129" s="132" t="s">
        <v>0</v>
      </c>
      <c r="I129" s="133"/>
      <c r="J129" s="134"/>
    </row>
    <row r="130" spans="1:12" x14ac:dyDescent="0.25">
      <c r="A130" s="130"/>
      <c r="B130" s="131"/>
      <c r="C130" s="131"/>
      <c r="D130" s="131"/>
      <c r="E130" s="132"/>
      <c r="F130" s="132"/>
      <c r="G130" s="132"/>
      <c r="H130" s="132"/>
      <c r="I130" s="133"/>
      <c r="J130" s="134"/>
    </row>
    <row r="131" spans="1:12" x14ac:dyDescent="0.25">
      <c r="A131" s="135" t="s">
        <v>161</v>
      </c>
      <c r="B131" s="131"/>
      <c r="C131" s="131"/>
      <c r="D131" s="131"/>
      <c r="E131" s="132"/>
      <c r="F131" s="132"/>
      <c r="G131" s="132"/>
      <c r="H131" s="132"/>
      <c r="I131" s="133"/>
      <c r="J131" s="136"/>
    </row>
    <row r="132" spans="1:12" x14ac:dyDescent="0.25">
      <c r="A132" s="50" t="s">
        <v>80</v>
      </c>
      <c r="B132" s="90">
        <f>SUM(C133:E133)</f>
        <v>0</v>
      </c>
      <c r="C132" s="91"/>
      <c r="D132" s="91"/>
      <c r="E132" s="90">
        <f>SUM(F133:H133)</f>
        <v>0</v>
      </c>
      <c r="F132" s="51">
        <f>SUM(F127:F131)</f>
        <v>0</v>
      </c>
      <c r="G132" s="51">
        <f>SUM(G127:G131)</f>
        <v>0</v>
      </c>
      <c r="H132" s="51">
        <f>SUM(H127:H131)</f>
        <v>0</v>
      </c>
      <c r="I132" s="51"/>
      <c r="J132" s="52" t="s">
        <v>0</v>
      </c>
    </row>
    <row r="133" spans="1:12" s="144" customFormat="1" x14ac:dyDescent="0.25">
      <c r="B133" s="145">
        <f>IF(B125="Virtual",B121,0)</f>
        <v>0</v>
      </c>
      <c r="C133" s="146">
        <f>SUMIF(B127:B131,"*",F127:F131)</f>
        <v>0</v>
      </c>
      <c r="D133" s="146">
        <f>SUMIF(B127:B131,"*",G127:G131)</f>
        <v>0</v>
      </c>
      <c r="E133" s="146">
        <f>SUMIF(B127:B131,"*",H127:H131)</f>
        <v>0</v>
      </c>
      <c r="F133" s="146">
        <f>SUMIF(E127:E131,"Doc*",F127:F131)</f>
        <v>0</v>
      </c>
      <c r="G133" s="146">
        <f>SUMIF(E127:E131,"Doc*",G127:G131)</f>
        <v>0</v>
      </c>
      <c r="H133" s="146">
        <f>SUMIF(E127:E131,"Doc*",H127:H131)</f>
        <v>0</v>
      </c>
    </row>
    <row r="134" spans="1:12" x14ac:dyDescent="0.25">
      <c r="A134" s="77" t="s">
        <v>90</v>
      </c>
      <c r="B134" s="242"/>
      <c r="C134" s="242"/>
      <c r="D134" s="242"/>
      <c r="E134" s="242"/>
      <c r="F134" s="242"/>
      <c r="G134" s="242"/>
      <c r="H134" s="242"/>
      <c r="I134" s="242"/>
      <c r="J134" s="243"/>
    </row>
    <row r="135" spans="1:12" x14ac:dyDescent="0.25">
      <c r="A135" s="44" t="s">
        <v>37</v>
      </c>
      <c r="B135" s="128" t="s">
        <v>0</v>
      </c>
      <c r="C135" s="22" t="s">
        <v>0</v>
      </c>
      <c r="D135" s="255" t="s">
        <v>164</v>
      </c>
      <c r="E135" s="256"/>
      <c r="F135" s="214" t="s">
        <v>112</v>
      </c>
      <c r="G135" s="215"/>
      <c r="H135" s="23"/>
      <c r="I135" s="23"/>
      <c r="J135" s="24"/>
    </row>
    <row r="136" spans="1:12" x14ac:dyDescent="0.25">
      <c r="A136" s="45" t="s">
        <v>67</v>
      </c>
      <c r="B136" s="128" t="s">
        <v>112</v>
      </c>
      <c r="C136" s="20"/>
      <c r="D136" s="20"/>
      <c r="E136" s="2"/>
      <c r="F136" s="2"/>
      <c r="G136" s="2"/>
      <c r="H136" s="2"/>
      <c r="I136" s="2"/>
      <c r="J136" s="3"/>
    </row>
    <row r="137" spans="1:12" x14ac:dyDescent="0.25">
      <c r="A137" s="92" t="s">
        <v>68</v>
      </c>
      <c r="B137" s="124"/>
      <c r="C137" s="224" t="s">
        <v>69</v>
      </c>
      <c r="D137" s="225"/>
      <c r="E137" s="124"/>
      <c r="F137" s="2"/>
      <c r="G137" s="2"/>
      <c r="H137" s="2"/>
      <c r="I137" s="2"/>
      <c r="J137" s="3"/>
    </row>
    <row r="138" spans="1:12" x14ac:dyDescent="0.25">
      <c r="A138" s="46" t="s">
        <v>70</v>
      </c>
      <c r="B138" s="241" t="s">
        <v>0</v>
      </c>
      <c r="C138" s="214"/>
      <c r="D138" s="214"/>
      <c r="E138" s="215"/>
      <c r="F138" s="2"/>
      <c r="G138" s="2"/>
      <c r="H138" s="2"/>
      <c r="I138" s="2"/>
      <c r="J138" s="3"/>
    </row>
    <row r="139" spans="1:12" x14ac:dyDescent="0.25">
      <c r="A139" s="38" t="s">
        <v>71</v>
      </c>
      <c r="B139" s="137" t="s">
        <v>112</v>
      </c>
      <c r="C139" s="228" t="s">
        <v>0</v>
      </c>
      <c r="D139" s="229"/>
      <c r="E139" s="229"/>
      <c r="F139" s="229"/>
      <c r="G139" s="229"/>
      <c r="H139" s="229"/>
      <c r="I139" s="220"/>
      <c r="J139" s="221"/>
      <c r="L139" t="s">
        <v>0</v>
      </c>
    </row>
    <row r="140" spans="1:12" s="1" customFormat="1" ht="78" customHeight="1" x14ac:dyDescent="0.25">
      <c r="A140" s="93" t="s">
        <v>158</v>
      </c>
      <c r="B140" s="47" t="s">
        <v>72</v>
      </c>
      <c r="C140" s="48" t="s">
        <v>73</v>
      </c>
      <c r="D140" s="48" t="s">
        <v>74</v>
      </c>
      <c r="E140" s="48" t="s">
        <v>75</v>
      </c>
      <c r="F140" s="48" t="s">
        <v>76</v>
      </c>
      <c r="G140" s="48" t="s">
        <v>77</v>
      </c>
      <c r="H140" s="48" t="s">
        <v>140</v>
      </c>
      <c r="I140" s="49" t="s">
        <v>82</v>
      </c>
      <c r="J140" s="94" t="s">
        <v>78</v>
      </c>
    </row>
    <row r="141" spans="1:12" x14ac:dyDescent="0.25">
      <c r="A141" s="130"/>
      <c r="B141" s="131"/>
      <c r="C141" s="131"/>
      <c r="D141" s="131"/>
      <c r="E141" s="132"/>
      <c r="F141" s="132"/>
      <c r="G141" s="132"/>
      <c r="H141" s="132"/>
      <c r="I141" s="133"/>
      <c r="J141" s="134" t="s">
        <v>0</v>
      </c>
    </row>
    <row r="142" spans="1:12" x14ac:dyDescent="0.25">
      <c r="A142" s="130"/>
      <c r="B142" s="131"/>
      <c r="C142" s="131"/>
      <c r="D142" s="131"/>
      <c r="E142" s="132"/>
      <c r="F142" s="132"/>
      <c r="G142" s="132"/>
      <c r="H142" s="132"/>
      <c r="I142" s="133" t="s">
        <v>0</v>
      </c>
      <c r="J142" s="134"/>
    </row>
    <row r="143" spans="1:12" x14ac:dyDescent="0.25">
      <c r="A143" s="130"/>
      <c r="B143" s="131"/>
      <c r="C143" s="131"/>
      <c r="D143" s="131"/>
      <c r="E143" s="132" t="s">
        <v>0</v>
      </c>
      <c r="F143" s="132" t="s">
        <v>0</v>
      </c>
      <c r="G143" s="132" t="s">
        <v>0</v>
      </c>
      <c r="H143" s="132" t="s">
        <v>0</v>
      </c>
      <c r="I143" s="133"/>
      <c r="J143" s="134"/>
    </row>
    <row r="144" spans="1:12" x14ac:dyDescent="0.25">
      <c r="A144" s="130"/>
      <c r="B144" s="131"/>
      <c r="C144" s="131"/>
      <c r="D144" s="131"/>
      <c r="E144" s="132"/>
      <c r="F144" s="132"/>
      <c r="G144" s="132"/>
      <c r="H144" s="132"/>
      <c r="I144" s="133"/>
      <c r="J144" s="134"/>
    </row>
    <row r="145" spans="1:10" x14ac:dyDescent="0.25">
      <c r="A145" s="135" t="s">
        <v>161</v>
      </c>
      <c r="B145" s="131"/>
      <c r="C145" s="131"/>
      <c r="D145" s="131"/>
      <c r="E145" s="132"/>
      <c r="F145" s="132"/>
      <c r="G145" s="132"/>
      <c r="H145" s="132"/>
      <c r="I145" s="133"/>
      <c r="J145" s="136"/>
    </row>
    <row r="146" spans="1:10" x14ac:dyDescent="0.25">
      <c r="A146" s="50" t="s">
        <v>80</v>
      </c>
      <c r="B146" s="90">
        <f>SUM(C147:E147)</f>
        <v>0</v>
      </c>
      <c r="C146" s="91"/>
      <c r="D146" s="91"/>
      <c r="E146" s="90">
        <f>SUM(F147:H147)</f>
        <v>0</v>
      </c>
      <c r="F146" s="51">
        <f>SUM(F141:F145)</f>
        <v>0</v>
      </c>
      <c r="G146" s="51">
        <f>SUM(G141:G145)</f>
        <v>0</v>
      </c>
      <c r="H146" s="51">
        <f>SUM(H141:H145)</f>
        <v>0</v>
      </c>
      <c r="I146" s="51"/>
      <c r="J146" s="52" t="s">
        <v>0</v>
      </c>
    </row>
    <row r="147" spans="1:10" s="144" customFormat="1" x14ac:dyDescent="0.25">
      <c r="B147" s="145">
        <f>IF(B139="Virtual",B135,0)</f>
        <v>0</v>
      </c>
      <c r="C147" s="146">
        <f>SUMIF(B141:B145,"*",F141:F145)</f>
        <v>0</v>
      </c>
      <c r="D147" s="146">
        <f>SUMIF(B141:B145,"*",G141:G145)</f>
        <v>0</v>
      </c>
      <c r="E147" s="146">
        <f>SUMIF(B141:B145,"*",H141:H145)</f>
        <v>0</v>
      </c>
      <c r="F147" s="146">
        <f>SUMIF(E141:E145,"Doc*",F141:F145)</f>
        <v>0</v>
      </c>
      <c r="G147" s="146">
        <f>SUMIF(E141:E145,"Doc*",G141:G145)</f>
        <v>0</v>
      </c>
      <c r="H147" s="146">
        <f>SUMIF(E141:E145,"Doc*",H141:H145)</f>
        <v>0</v>
      </c>
    </row>
    <row r="148" spans="1:10" x14ac:dyDescent="0.25">
      <c r="A148" s="84" t="s">
        <v>110</v>
      </c>
    </row>
    <row r="152" spans="1:10" x14ac:dyDescent="0.25">
      <c r="A152" s="53" t="s">
        <v>111</v>
      </c>
      <c r="B152" s="54"/>
      <c r="C152" s="55"/>
    </row>
    <row r="153" spans="1:10" x14ac:dyDescent="0.25">
      <c r="A153" s="95" t="s">
        <v>91</v>
      </c>
      <c r="B153" s="68" t="s">
        <v>0</v>
      </c>
      <c r="C153" s="74">
        <f>SUM(N329:N515)</f>
        <v>0</v>
      </c>
      <c r="D153" t="s">
        <v>0</v>
      </c>
    </row>
    <row r="154" spans="1:10" x14ac:dyDescent="0.25">
      <c r="A154" s="69" t="s">
        <v>92</v>
      </c>
      <c r="B154" s="70" t="s">
        <v>0</v>
      </c>
      <c r="C154" s="75">
        <f>SUM(P329:P605)</f>
        <v>0</v>
      </c>
    </row>
    <row r="155" spans="1:10" x14ac:dyDescent="0.25">
      <c r="A155" s="69" t="s">
        <v>93</v>
      </c>
      <c r="B155" s="70" t="s">
        <v>0</v>
      </c>
      <c r="C155" s="75">
        <f>SUM(T323:T455)</f>
        <v>0</v>
      </c>
    </row>
    <row r="156" spans="1:10" x14ac:dyDescent="0.25">
      <c r="A156" s="69" t="s">
        <v>94</v>
      </c>
      <c r="B156" s="70"/>
      <c r="C156" s="75">
        <f>B20+B34+B48+B62+B76+B90+B104+B118+B132+B146</f>
        <v>0</v>
      </c>
      <c r="D156" t="s">
        <v>0</v>
      </c>
    </row>
    <row r="157" spans="1:10" x14ac:dyDescent="0.25">
      <c r="A157" s="253" t="s">
        <v>95</v>
      </c>
      <c r="B157" s="254"/>
      <c r="C157" s="82" t="e">
        <f>C156/C162</f>
        <v>#DIV/0!</v>
      </c>
      <c r="D157" t="s">
        <v>0</v>
      </c>
    </row>
    <row r="158" spans="1:10" x14ac:dyDescent="0.25">
      <c r="A158" s="69" t="s">
        <v>96</v>
      </c>
      <c r="B158" s="71"/>
      <c r="C158" s="75">
        <f>E20+E34+E48+E62+E76+E90+E104+E118+E132+E146</f>
        <v>0</v>
      </c>
      <c r="D158" t="s">
        <v>0</v>
      </c>
    </row>
    <row r="159" spans="1:10" ht="17.45" customHeight="1" x14ac:dyDescent="0.25">
      <c r="A159" s="251" t="s">
        <v>97</v>
      </c>
      <c r="B159" s="252"/>
      <c r="C159" s="89" t="e">
        <f>(B21+B35+B49+B63+B77+B91+B105+B119+B133+B147)/'Datos Estudio'!B10</f>
        <v>#DIV/0!</v>
      </c>
    </row>
    <row r="160" spans="1:10" x14ac:dyDescent="0.25">
      <c r="A160" s="72" t="s">
        <v>98</v>
      </c>
      <c r="B160" s="73"/>
      <c r="C160" s="83" t="e">
        <f>C158/C162</f>
        <v>#DIV/0!</v>
      </c>
      <c r="D160" t="s">
        <v>0</v>
      </c>
    </row>
    <row r="162" spans="1:9" x14ac:dyDescent="0.25">
      <c r="A162" s="56" t="s">
        <v>99</v>
      </c>
      <c r="B162" s="57"/>
      <c r="C162" s="58">
        <f>C153+C154+C155</f>
        <v>0</v>
      </c>
    </row>
    <row r="165" spans="1:9" x14ac:dyDescent="0.25">
      <c r="A165" s="248" t="s">
        <v>100</v>
      </c>
      <c r="B165" s="248"/>
      <c r="C165" s="248"/>
      <c r="D165" s="248"/>
      <c r="E165" s="248"/>
      <c r="F165" s="248"/>
      <c r="G165" s="248"/>
      <c r="H165" s="248"/>
      <c r="I165" s="248"/>
    </row>
    <row r="166" spans="1:9" x14ac:dyDescent="0.25">
      <c r="A166" s="26"/>
      <c r="B166" s="27"/>
      <c r="C166" s="28"/>
      <c r="E166" s="26"/>
      <c r="F166" s="27"/>
      <c r="G166" s="27"/>
      <c r="H166" s="27"/>
      <c r="I166" s="28"/>
    </row>
    <row r="167" spans="1:9" x14ac:dyDescent="0.25">
      <c r="A167" s="29"/>
      <c r="B167" s="30"/>
      <c r="C167" s="31"/>
      <c r="E167" s="29"/>
      <c r="F167" s="30"/>
      <c r="G167" s="30"/>
      <c r="H167" s="30"/>
      <c r="I167" s="31"/>
    </row>
    <row r="168" spans="1:9" x14ac:dyDescent="0.25">
      <c r="A168" s="29"/>
      <c r="B168" s="30"/>
      <c r="C168" s="31"/>
      <c r="E168" s="29"/>
      <c r="F168" s="30"/>
      <c r="G168" s="30"/>
      <c r="H168" s="30"/>
      <c r="I168" s="31"/>
    </row>
    <row r="169" spans="1:9" x14ac:dyDescent="0.25">
      <c r="A169" s="29"/>
      <c r="B169" s="30"/>
      <c r="C169" s="31"/>
      <c r="E169" s="29"/>
      <c r="F169" s="30"/>
      <c r="G169" s="30"/>
      <c r="H169" s="30"/>
      <c r="I169" s="31"/>
    </row>
    <row r="170" spans="1:9" x14ac:dyDescent="0.25">
      <c r="A170" s="29"/>
      <c r="B170" s="30"/>
      <c r="C170" s="31"/>
      <c r="E170" s="29"/>
      <c r="F170" s="30"/>
      <c r="G170" s="30"/>
      <c r="H170" s="30"/>
      <c r="I170" s="31"/>
    </row>
    <row r="171" spans="1:9" x14ac:dyDescent="0.25">
      <c r="A171" s="29"/>
      <c r="B171" s="30"/>
      <c r="C171" s="31"/>
      <c r="E171" s="29"/>
      <c r="F171" s="30"/>
      <c r="G171" s="30"/>
      <c r="H171" s="30"/>
      <c r="I171" s="31"/>
    </row>
    <row r="172" spans="1:9" x14ac:dyDescent="0.25">
      <c r="A172" s="29"/>
      <c r="B172" s="30"/>
      <c r="C172" s="31"/>
      <c r="E172" s="29"/>
      <c r="F172" s="30"/>
      <c r="G172" s="30"/>
      <c r="H172" s="30"/>
      <c r="I172" s="31"/>
    </row>
    <row r="173" spans="1:9" x14ac:dyDescent="0.25">
      <c r="A173" s="29"/>
      <c r="B173" s="30"/>
      <c r="C173" s="31"/>
      <c r="E173" s="29"/>
      <c r="F173" s="30"/>
      <c r="G173" s="30"/>
      <c r="H173" s="30"/>
      <c r="I173" s="31"/>
    </row>
    <row r="174" spans="1:9" x14ac:dyDescent="0.25">
      <c r="A174" s="29"/>
      <c r="B174" s="30"/>
      <c r="C174" s="31"/>
      <c r="E174" s="29"/>
      <c r="F174" s="30"/>
      <c r="G174" s="30"/>
      <c r="H174" s="30"/>
      <c r="I174" s="31"/>
    </row>
    <row r="175" spans="1:9" x14ac:dyDescent="0.25">
      <c r="A175" s="32"/>
      <c r="B175" s="33"/>
      <c r="C175" s="34"/>
      <c r="E175" s="32"/>
      <c r="F175" s="33"/>
      <c r="G175" s="33"/>
      <c r="H175" s="33"/>
      <c r="I175" s="34"/>
    </row>
    <row r="176" spans="1:9" x14ac:dyDescent="0.25">
      <c r="A176" s="247" t="s">
        <v>101</v>
      </c>
      <c r="B176" s="247"/>
      <c r="C176" s="247"/>
      <c r="D176" t="s">
        <v>0</v>
      </c>
      <c r="E176" s="59" t="s">
        <v>102</v>
      </c>
      <c r="F176" s="10"/>
      <c r="G176" s="10"/>
      <c r="H176" s="10"/>
      <c r="I176" s="10"/>
    </row>
    <row r="177" spans="1:9" x14ac:dyDescent="0.25">
      <c r="E177" s="60" t="s">
        <v>103</v>
      </c>
      <c r="F177" s="61"/>
      <c r="G177" s="61"/>
      <c r="H177" s="61"/>
      <c r="I177" s="62"/>
    </row>
    <row r="178" spans="1:9" x14ac:dyDescent="0.25">
      <c r="E178" s="63" t="s">
        <v>104</v>
      </c>
      <c r="F178" s="64"/>
      <c r="G178" s="64"/>
      <c r="H178" s="249"/>
      <c r="I178" s="250"/>
    </row>
    <row r="181" spans="1:9" x14ac:dyDescent="0.25">
      <c r="A181" s="232" t="s">
        <v>105</v>
      </c>
      <c r="B181" s="233"/>
      <c r="C181" s="233"/>
      <c r="D181" s="233"/>
      <c r="E181" s="233"/>
      <c r="F181" s="233"/>
      <c r="G181" s="233"/>
      <c r="H181" s="233"/>
      <c r="I181" s="234"/>
    </row>
    <row r="182" spans="1:9" x14ac:dyDescent="0.25">
      <c r="A182" s="235" t="s">
        <v>106</v>
      </c>
      <c r="B182" s="236"/>
      <c r="C182" s="236"/>
      <c r="D182" s="236"/>
      <c r="E182" s="236"/>
      <c r="F182" s="236"/>
      <c r="G182" s="236"/>
      <c r="H182" s="236"/>
      <c r="I182" s="237"/>
    </row>
    <row r="183" spans="1:9" x14ac:dyDescent="0.25">
      <c r="A183" s="244" t="s">
        <v>107</v>
      </c>
      <c r="B183" s="245"/>
      <c r="C183" s="245"/>
      <c r="D183" s="245"/>
      <c r="E183" s="245"/>
      <c r="F183" s="245"/>
      <c r="G183" s="245"/>
      <c r="H183" s="245"/>
      <c r="I183" s="246"/>
    </row>
    <row r="184" spans="1:9" x14ac:dyDescent="0.25">
      <c r="A184" s="17"/>
      <c r="B184" s="17"/>
      <c r="C184" s="17"/>
      <c r="D184" s="17"/>
      <c r="E184" s="17"/>
      <c r="F184" s="17"/>
      <c r="G184" s="17"/>
      <c r="H184" s="17"/>
      <c r="I184" s="17"/>
    </row>
    <row r="185" spans="1:9" x14ac:dyDescent="0.25">
      <c r="A185" s="217" t="s">
        <v>108</v>
      </c>
      <c r="B185" s="218"/>
      <c r="C185" s="218"/>
      <c r="D185" s="218"/>
      <c r="E185" s="218"/>
      <c r="F185" s="218"/>
      <c r="G185" s="218"/>
      <c r="H185" s="218"/>
      <c r="I185" s="219"/>
    </row>
    <row r="186" spans="1:9" x14ac:dyDescent="0.25">
      <c r="A186" s="238" t="s">
        <v>109</v>
      </c>
      <c r="B186" s="239"/>
      <c r="C186" s="239"/>
      <c r="D186" s="239"/>
      <c r="E186" s="239"/>
      <c r="F186" s="239"/>
      <c r="G186" s="239"/>
      <c r="H186" s="239"/>
      <c r="I186" s="240"/>
    </row>
    <row r="311" spans="13:29" x14ac:dyDescent="0.25">
      <c r="M311" t="s">
        <v>112</v>
      </c>
      <c r="N311" t="s">
        <v>16</v>
      </c>
      <c r="O311" t="s">
        <v>30</v>
      </c>
      <c r="P311" t="s">
        <v>129</v>
      </c>
      <c r="R311" t="s">
        <v>112</v>
      </c>
      <c r="S311" t="s">
        <v>130</v>
      </c>
      <c r="T311" t="s">
        <v>19</v>
      </c>
      <c r="U311" t="s">
        <v>131</v>
      </c>
      <c r="V311" t="s">
        <v>20</v>
      </c>
      <c r="W311" t="s">
        <v>132</v>
      </c>
      <c r="X311" t="s">
        <v>133</v>
      </c>
      <c r="Y311" t="s">
        <v>134</v>
      </c>
      <c r="Z311" t="s">
        <v>135</v>
      </c>
      <c r="AA311" t="s">
        <v>28</v>
      </c>
      <c r="AB311" t="s">
        <v>29</v>
      </c>
      <c r="AC311" t="s">
        <v>0</v>
      </c>
    </row>
    <row r="313" spans="13:29" x14ac:dyDescent="0.25">
      <c r="M313" t="s">
        <v>112</v>
      </c>
      <c r="N313" t="s">
        <v>113</v>
      </c>
      <c r="O313" t="s">
        <v>114</v>
      </c>
      <c r="P313" t="s">
        <v>115</v>
      </c>
      <c r="Q313" t="s">
        <v>116</v>
      </c>
      <c r="R313" t="s">
        <v>117</v>
      </c>
      <c r="S313" t="s">
        <v>118</v>
      </c>
      <c r="T313" t="s">
        <v>119</v>
      </c>
    </row>
    <row r="314" spans="13:29" x14ac:dyDescent="0.25">
      <c r="M314" t="s">
        <v>112</v>
      </c>
      <c r="N314" t="s">
        <v>18</v>
      </c>
      <c r="O314" t="s">
        <v>120</v>
      </c>
      <c r="P314" t="s">
        <v>121</v>
      </c>
      <c r="Q314" t="s">
        <v>0</v>
      </c>
      <c r="R314" t="s">
        <v>0</v>
      </c>
      <c r="S314" t="s">
        <v>0</v>
      </c>
      <c r="T314" t="s">
        <v>0</v>
      </c>
      <c r="U314" t="s">
        <v>0</v>
      </c>
    </row>
    <row r="315" spans="13:29" x14ac:dyDescent="0.25">
      <c r="M315" t="s">
        <v>112</v>
      </c>
      <c r="N315" t="s">
        <v>122</v>
      </c>
      <c r="O315" t="s">
        <v>123</v>
      </c>
      <c r="P315" t="s">
        <v>124</v>
      </c>
      <c r="Q315" t="s">
        <v>125</v>
      </c>
      <c r="R315" t="s">
        <v>126</v>
      </c>
      <c r="S315" t="s">
        <v>127</v>
      </c>
      <c r="T315" t="s">
        <v>128</v>
      </c>
    </row>
    <row r="323" spans="13:46" x14ac:dyDescent="0.25">
      <c r="M323" s="4" t="s">
        <v>8</v>
      </c>
      <c r="N323" s="4"/>
      <c r="O323" s="4"/>
      <c r="P323" s="4"/>
      <c r="Q323" s="4"/>
      <c r="R323" s="4"/>
      <c r="S323" s="4"/>
      <c r="T323" s="4"/>
      <c r="U323" s="4"/>
      <c r="V323" s="4"/>
      <c r="W323" s="4"/>
      <c r="X323" s="4"/>
      <c r="Y323" s="4"/>
      <c r="Z323" s="4"/>
      <c r="AA323" s="1"/>
      <c r="AB323" s="1"/>
      <c r="AC323" s="1"/>
      <c r="AD323" s="1"/>
      <c r="AE323" s="1"/>
      <c r="AF323" s="1"/>
      <c r="AG323" s="1"/>
      <c r="AH323" s="1"/>
      <c r="AI323" s="1"/>
      <c r="AJ323" s="1"/>
      <c r="AK323" s="1"/>
      <c r="AL323" s="1"/>
      <c r="AM323" s="1"/>
      <c r="AN323" s="1"/>
      <c r="AO323" s="1"/>
      <c r="AP323" s="1"/>
      <c r="AQ323" s="1"/>
      <c r="AR323" s="1"/>
      <c r="AS323" s="1"/>
      <c r="AT323" s="1"/>
    </row>
    <row r="324" spans="13:46" x14ac:dyDescent="0.25">
      <c r="M324" s="7"/>
      <c r="N324" s="7"/>
      <c r="O324" s="8"/>
      <c r="P324" s="7"/>
      <c r="Q324" s="8"/>
      <c r="R324" s="7"/>
      <c r="S324" s="8"/>
      <c r="T324" s="8"/>
      <c r="U324" s="8"/>
      <c r="V324" s="8"/>
      <c r="W324" s="8"/>
      <c r="X324" s="8"/>
      <c r="Y324" s="8"/>
      <c r="Z324" s="8"/>
      <c r="AC324" s="9">
        <f>IF(TRIM($B16)&lt;&gt;"",F16,0)</f>
        <v>0</v>
      </c>
      <c r="AD324" s="10"/>
      <c r="AE324" s="9">
        <f>IF(TRIM($B16)&lt;&gt;"",G16,0)</f>
        <v>0</v>
      </c>
      <c r="AF324" s="10"/>
      <c r="AG324" s="9">
        <f>IF(TRIM($B16)&lt;&gt;"",H16,0)</f>
        <v>0</v>
      </c>
      <c r="AH324" s="8"/>
      <c r="AI324" s="11">
        <f t="shared" ref="AI324:AK326" si="0">IF(ISNUMBER(FIND("doc",LOWER($E16))),F16,0)</f>
        <v>0</v>
      </c>
      <c r="AJ324" s="11">
        <f t="shared" si="0"/>
        <v>0</v>
      </c>
      <c r="AK324" s="11">
        <f t="shared" si="0"/>
        <v>0</v>
      </c>
      <c r="AL324" s="8"/>
      <c r="AM324" s="10">
        <f>SUM(AC324:AG324)</f>
        <v>0</v>
      </c>
      <c r="AN324" s="8"/>
      <c r="AO324" s="11">
        <f>AI324+AJ324+AK324</f>
        <v>0</v>
      </c>
      <c r="AS324" t="s">
        <v>17</v>
      </c>
    </row>
    <row r="325" spans="13:46" x14ac:dyDescent="0.25">
      <c r="M325" s="7"/>
      <c r="N325" s="7"/>
      <c r="O325" s="7"/>
      <c r="P325" s="7"/>
      <c r="Q325" s="8"/>
      <c r="R325" s="7"/>
      <c r="S325" s="8"/>
      <c r="T325" s="8"/>
      <c r="U325" s="8"/>
      <c r="V325" s="8"/>
      <c r="W325" s="8"/>
      <c r="X325" s="8"/>
      <c r="Y325" s="8"/>
      <c r="Z325" s="8"/>
      <c r="AC325" s="9">
        <f>IF(TRIM($B17)&lt;&gt;"",F17,0)</f>
        <v>0</v>
      </c>
      <c r="AD325" s="10"/>
      <c r="AE325" s="9">
        <f>IF(TRIM($B17)&lt;&gt;"",G17,0)</f>
        <v>0</v>
      </c>
      <c r="AF325" s="10"/>
      <c r="AG325" s="9">
        <f>IF(TRIM($B17)&lt;&gt;"",H17,0)</f>
        <v>0</v>
      </c>
      <c r="AH325" s="8"/>
      <c r="AI325" s="11">
        <f t="shared" si="0"/>
        <v>0</v>
      </c>
      <c r="AJ325" s="11">
        <f t="shared" si="0"/>
        <v>0</v>
      </c>
      <c r="AK325" s="11">
        <f t="shared" si="0"/>
        <v>0</v>
      </c>
      <c r="AL325" s="8"/>
      <c r="AM325" s="10">
        <f t="shared" ref="AM325:AM328" si="1">SUM(AC325:AG325)</f>
        <v>0</v>
      </c>
      <c r="AN325" s="8"/>
      <c r="AO325" s="11">
        <f t="shared" ref="AO325:AO328" si="2">AI325+AJ325+AK325</f>
        <v>0</v>
      </c>
      <c r="AS325" t="s">
        <v>9</v>
      </c>
    </row>
    <row r="326" spans="13:46" x14ac:dyDescent="0.25">
      <c r="M326" s="7"/>
      <c r="N326" s="7"/>
      <c r="O326" s="8"/>
      <c r="P326" s="7"/>
      <c r="Q326" s="8"/>
      <c r="R326" s="7"/>
      <c r="S326" s="8"/>
      <c r="T326" s="8"/>
      <c r="U326" s="8"/>
      <c r="V326" s="8"/>
      <c r="W326" s="8"/>
      <c r="X326" s="8"/>
      <c r="Y326" s="8"/>
      <c r="Z326" s="8"/>
      <c r="AC326" s="9">
        <f>IF(TRIM($B18)&lt;&gt;"",F18,0)</f>
        <v>0</v>
      </c>
      <c r="AD326" s="10"/>
      <c r="AE326" s="9">
        <f>IF(TRIM($B18)&lt;&gt;"",G18,0)</f>
        <v>0</v>
      </c>
      <c r="AF326" s="10"/>
      <c r="AG326" s="9">
        <f>IF(TRIM($B18)&lt;&gt;"",H18,0)</f>
        <v>0</v>
      </c>
      <c r="AH326" s="8"/>
      <c r="AI326" s="11">
        <f t="shared" si="0"/>
        <v>0</v>
      </c>
      <c r="AJ326" s="11">
        <f t="shared" si="0"/>
        <v>0</v>
      </c>
      <c r="AK326" s="11">
        <f t="shared" si="0"/>
        <v>0</v>
      </c>
      <c r="AL326" s="8"/>
      <c r="AM326" s="10">
        <f t="shared" si="1"/>
        <v>0</v>
      </c>
      <c r="AN326" s="8"/>
      <c r="AO326" s="11">
        <f t="shared" si="2"/>
        <v>0</v>
      </c>
      <c r="AS326" t="s">
        <v>10</v>
      </c>
    </row>
    <row r="327" spans="13:46" x14ac:dyDescent="0.25">
      <c r="M327" s="7"/>
      <c r="N327" s="7"/>
      <c r="O327" s="8"/>
      <c r="P327" s="7"/>
      <c r="Q327" s="8"/>
      <c r="R327" s="7"/>
      <c r="S327" s="8"/>
      <c r="T327" s="8"/>
      <c r="U327" s="8"/>
      <c r="V327" s="8"/>
      <c r="W327" s="8"/>
      <c r="X327" s="8"/>
      <c r="Y327" s="8"/>
      <c r="Z327" s="8"/>
      <c r="AC327" s="9">
        <f>IF(TRIM($B19)&lt;&gt;"",F19,0)</f>
        <v>0</v>
      </c>
      <c r="AD327" s="10"/>
      <c r="AE327" s="9">
        <f>IF(TRIM($B19)&lt;&gt;"",G19,0)</f>
        <v>0</v>
      </c>
      <c r="AF327" s="10"/>
      <c r="AG327" s="9">
        <f>IF(TRIM($B19)&lt;&gt;"",H19,0)</f>
        <v>0</v>
      </c>
      <c r="AH327" s="8"/>
      <c r="AI327" s="11">
        <f>IF(ISNUMBER(FIND("doc",LOWER(#REF!))),#REF!,0)</f>
        <v>0</v>
      </c>
      <c r="AJ327" s="11">
        <f>IF(ISNUMBER(FIND("doc",LOWER(#REF!))),#REF!,0)</f>
        <v>0</v>
      </c>
      <c r="AK327" s="11">
        <f>IF(ISNUMBER(FIND("doc",LOWER(#REF!))),#REF!,0)</f>
        <v>0</v>
      </c>
      <c r="AL327" s="8"/>
      <c r="AM327" s="10">
        <f t="shared" si="1"/>
        <v>0</v>
      </c>
      <c r="AN327" s="8"/>
      <c r="AO327" s="11">
        <f t="shared" si="2"/>
        <v>0</v>
      </c>
      <c r="AS327" t="s">
        <v>11</v>
      </c>
    </row>
    <row r="328" spans="13:46" x14ac:dyDescent="0.25">
      <c r="M328" s="7"/>
      <c r="N328" s="7"/>
      <c r="O328" s="8"/>
      <c r="P328" s="7"/>
      <c r="Q328" s="8"/>
      <c r="R328" s="7"/>
      <c r="S328" s="8"/>
      <c r="T328" s="8"/>
      <c r="U328" s="8"/>
      <c r="V328" s="8"/>
      <c r="W328" s="8"/>
      <c r="X328" s="8"/>
      <c r="Y328" s="8"/>
      <c r="Z328" s="8"/>
      <c r="AC328" s="9" t="e">
        <f>IF(TRIM(#REF!)&lt;&gt;"",#REF!,0)</f>
        <v>#REF!</v>
      </c>
      <c r="AD328" s="10"/>
      <c r="AE328" s="9" t="e">
        <f>IF(TRIM(#REF!)&lt;&gt;"",#REF!,0)</f>
        <v>#REF!</v>
      </c>
      <c r="AF328" s="10"/>
      <c r="AG328" s="9" t="e">
        <f>IF(TRIM(#REF!)&lt;&gt;"",#REF!,0)</f>
        <v>#REF!</v>
      </c>
      <c r="AH328" s="8"/>
      <c r="AI328" s="11">
        <f>IF(ISNUMBER(FIND("doc",LOWER(#REF!))),#REF!,0)</f>
        <v>0</v>
      </c>
      <c r="AJ328" s="11">
        <f>IF(ISNUMBER(FIND("doc",LOWER(#REF!))),#REF!,0)</f>
        <v>0</v>
      </c>
      <c r="AK328" s="11">
        <f>IF(ISNUMBER(FIND("doc",LOWER(#REF!))),#REF!,0)</f>
        <v>0</v>
      </c>
      <c r="AL328" s="8"/>
      <c r="AM328" s="10" t="e">
        <f t="shared" si="1"/>
        <v>#REF!</v>
      </c>
      <c r="AN328" s="8"/>
      <c r="AO328" s="11">
        <f t="shared" si="2"/>
        <v>0</v>
      </c>
      <c r="AS328" t="s">
        <v>12</v>
      </c>
    </row>
    <row r="329" spans="13:46" ht="24.75" x14ac:dyDescent="0.25">
      <c r="M329" s="5" t="s">
        <v>5</v>
      </c>
      <c r="N329" s="6">
        <f>F20</f>
        <v>0</v>
      </c>
      <c r="O329" s="5" t="s">
        <v>3</v>
      </c>
      <c r="P329" s="6">
        <f>G20</f>
        <v>0</v>
      </c>
      <c r="Q329" s="5" t="s">
        <v>4</v>
      </c>
      <c r="R329" s="6">
        <f>N329+P329</f>
        <v>0</v>
      </c>
      <c r="S329" s="5" t="s">
        <v>6</v>
      </c>
      <c r="T329" s="6">
        <f>H20</f>
        <v>0</v>
      </c>
      <c r="U329" s="5" t="s">
        <v>7</v>
      </c>
      <c r="V329" s="14">
        <f>R329+T329</f>
        <v>0</v>
      </c>
      <c r="W329" s="5" t="s">
        <v>1</v>
      </c>
      <c r="X329" s="13" t="e">
        <f>SUM(AM324:AM328)</f>
        <v>#REF!</v>
      </c>
      <c r="Y329" s="5" t="s">
        <v>2</v>
      </c>
      <c r="Z329" s="12">
        <f>SUM(AI324:AK328)</f>
        <v>0</v>
      </c>
      <c r="AS329" t="s">
        <v>13</v>
      </c>
    </row>
    <row r="330" spans="13:46" x14ac:dyDescent="0.25">
      <c r="AS330" t="s">
        <v>14</v>
      </c>
    </row>
    <row r="331" spans="13:46" x14ac:dyDescent="0.25">
      <c r="AS331" t="s">
        <v>15</v>
      </c>
    </row>
    <row r="337" spans="13:46" x14ac:dyDescent="0.25">
      <c r="M337" s="4" t="s">
        <v>8</v>
      </c>
      <c r="N337" s="4"/>
      <c r="O337" s="4"/>
      <c r="P337" s="4"/>
      <c r="Q337" s="4"/>
      <c r="R337" s="4"/>
      <c r="S337" s="4"/>
      <c r="T337" s="4"/>
      <c r="U337" s="4"/>
      <c r="V337" s="4"/>
      <c r="W337" s="4"/>
      <c r="X337" s="4"/>
      <c r="Y337" s="4"/>
      <c r="Z337" s="4"/>
      <c r="AA337" s="1"/>
      <c r="AB337" s="1"/>
      <c r="AC337" s="1"/>
      <c r="AD337" s="1"/>
      <c r="AE337" s="1"/>
      <c r="AF337" s="1"/>
      <c r="AG337" s="1"/>
      <c r="AH337" s="1"/>
      <c r="AI337" s="1"/>
      <c r="AJ337" s="1"/>
      <c r="AK337" s="1"/>
      <c r="AL337" s="1"/>
      <c r="AM337" s="1"/>
      <c r="AN337" s="1"/>
      <c r="AO337" s="1"/>
      <c r="AP337" s="1"/>
      <c r="AQ337" s="1"/>
      <c r="AR337" s="1"/>
      <c r="AS337" s="1"/>
      <c r="AT337" s="1"/>
    </row>
    <row r="338" spans="13:46" x14ac:dyDescent="0.25">
      <c r="M338" s="7"/>
      <c r="N338" s="7"/>
      <c r="O338" s="8"/>
      <c r="P338" s="7"/>
      <c r="Q338" s="8"/>
      <c r="R338" s="7"/>
      <c r="S338" s="8"/>
      <c r="T338" s="8"/>
      <c r="U338" s="8"/>
      <c r="V338" s="8"/>
      <c r="W338" s="8"/>
      <c r="X338" s="8"/>
      <c r="Y338" s="8"/>
      <c r="Z338" s="8"/>
      <c r="AC338" s="9">
        <f>IF(TRIM($B29)&lt;&gt;"",F29,0)</f>
        <v>0</v>
      </c>
      <c r="AD338" s="10"/>
      <c r="AE338" s="9">
        <f>IF(TRIM($B29)&lt;&gt;"",G29,0)</f>
        <v>0</v>
      </c>
      <c r="AF338" s="10"/>
      <c r="AG338" s="9">
        <f>IF(TRIM($B29)&lt;&gt;"",H29,0)</f>
        <v>0</v>
      </c>
      <c r="AH338" s="8"/>
      <c r="AI338" s="11">
        <f>IF(ISNUMBER(FIND("doc",LOWER($E29))),F29,0)</f>
        <v>0</v>
      </c>
      <c r="AJ338" s="11">
        <f>IF(ISNUMBER(FIND("doc",LOWER($E29))),G29,0)</f>
        <v>0</v>
      </c>
      <c r="AK338" s="11">
        <f>IF(ISNUMBER(FIND("doc",LOWER($E29))),H29,0)</f>
        <v>0</v>
      </c>
      <c r="AL338" s="8"/>
      <c r="AM338" s="10">
        <f>SUM(AC338:AG338)</f>
        <v>0</v>
      </c>
      <c r="AN338" s="8"/>
      <c r="AO338" s="11">
        <f>AI338+AJ338+AK338</f>
        <v>0</v>
      </c>
    </row>
    <row r="339" spans="13:46" x14ac:dyDescent="0.25">
      <c r="M339" s="7"/>
      <c r="N339" s="7"/>
      <c r="O339" s="7"/>
      <c r="P339" s="7"/>
      <c r="Q339" s="8"/>
      <c r="R339" s="7"/>
      <c r="S339" s="8"/>
      <c r="T339" s="8"/>
      <c r="U339" s="8"/>
      <c r="V339" s="8"/>
      <c r="W339" s="8"/>
      <c r="X339" s="8"/>
      <c r="Y339" s="8"/>
      <c r="Z339" s="8"/>
      <c r="AC339" s="9" t="e">
        <f>IF(TRIM(#REF!)&lt;&gt;"",#REF!,0)</f>
        <v>#REF!</v>
      </c>
      <c r="AD339" s="9"/>
      <c r="AE339" s="9" t="e">
        <f>IF(TRIM(#REF!)&lt;&gt;"",#REF!,0)</f>
        <v>#REF!</v>
      </c>
      <c r="AF339" s="10"/>
      <c r="AG339" s="9" t="e">
        <f>IF(TRIM(#REF!)&lt;&gt;"",#REF!,0)</f>
        <v>#REF!</v>
      </c>
      <c r="AH339" s="8"/>
      <c r="AI339" s="11">
        <f>IF(ISNUMBER(FIND("doc",LOWER(#REF!))),#REF!,0)</f>
        <v>0</v>
      </c>
      <c r="AJ339" s="11">
        <f>IF(ISNUMBER(FIND("doc",LOWER(#REF!))),#REF!,0)</f>
        <v>0</v>
      </c>
      <c r="AK339" s="11">
        <f>IF(ISNUMBER(FIND("doc",LOWER(#REF!))),#REF!,0)</f>
        <v>0</v>
      </c>
      <c r="AL339" s="8"/>
      <c r="AM339" s="10" t="e">
        <f t="shared" ref="AM339:AM342" si="3">SUM(AC339:AG339)</f>
        <v>#REF!</v>
      </c>
      <c r="AN339" s="8"/>
      <c r="AO339" s="11">
        <f t="shared" ref="AO339:AO342" si="4">AI339+AJ339+AK339</f>
        <v>0</v>
      </c>
    </row>
    <row r="340" spans="13:46" x14ac:dyDescent="0.25">
      <c r="M340" s="7"/>
      <c r="N340" s="7"/>
      <c r="O340" s="8"/>
      <c r="P340" s="7"/>
      <c r="Q340" s="8"/>
      <c r="R340" s="7"/>
      <c r="S340" s="8"/>
      <c r="T340" s="8"/>
      <c r="U340" s="8"/>
      <c r="V340" s="8"/>
      <c r="W340" s="8"/>
      <c r="X340" s="8"/>
      <c r="Y340" s="8"/>
      <c r="Z340" s="8"/>
      <c r="AC340" s="9">
        <f>IF(TRIM($B31)&lt;&gt;"",F31,0)</f>
        <v>0</v>
      </c>
      <c r="AD340" s="10"/>
      <c r="AE340" s="9">
        <f>IF(TRIM($B31)&lt;&gt;"",G31,0)</f>
        <v>0</v>
      </c>
      <c r="AF340" s="10"/>
      <c r="AG340" s="9">
        <f>IF(TRIM($B31)&lt;&gt;"",H31,0)</f>
        <v>0</v>
      </c>
      <c r="AH340" s="8"/>
      <c r="AI340" s="11">
        <f t="shared" ref="AI340:AK342" si="5">IF(ISNUMBER(FIND("doc",LOWER($E31))),F31,0)</f>
        <v>0</v>
      </c>
      <c r="AJ340" s="11">
        <f t="shared" si="5"/>
        <v>0</v>
      </c>
      <c r="AK340" s="11">
        <f t="shared" si="5"/>
        <v>0</v>
      </c>
      <c r="AL340" s="8"/>
      <c r="AM340" s="10">
        <f t="shared" si="3"/>
        <v>0</v>
      </c>
      <c r="AN340" s="8"/>
      <c r="AO340" s="11">
        <f t="shared" si="4"/>
        <v>0</v>
      </c>
    </row>
    <row r="341" spans="13:46" x14ac:dyDescent="0.25">
      <c r="M341" s="7"/>
      <c r="N341" s="7"/>
      <c r="O341" s="8"/>
      <c r="P341" s="7"/>
      <c r="Q341" s="8"/>
      <c r="R341" s="7"/>
      <c r="S341" s="8"/>
      <c r="T341" s="8"/>
      <c r="U341" s="8"/>
      <c r="V341" s="8"/>
      <c r="W341" s="8"/>
      <c r="X341" s="8"/>
      <c r="Y341" s="8"/>
      <c r="Z341" s="8"/>
      <c r="AC341" s="9">
        <f>IF(TRIM($B32)&lt;&gt;"",F32,0)</f>
        <v>0</v>
      </c>
      <c r="AD341" s="10"/>
      <c r="AE341" s="9">
        <f>IF(TRIM($B32)&lt;&gt;"",G32,0)</f>
        <v>0</v>
      </c>
      <c r="AF341" s="10"/>
      <c r="AG341" s="9">
        <f>IF(TRIM($B32)&lt;&gt;"",H32,0)</f>
        <v>0</v>
      </c>
      <c r="AH341" s="8"/>
      <c r="AI341" s="11">
        <f t="shared" si="5"/>
        <v>0</v>
      </c>
      <c r="AJ341" s="11">
        <f t="shared" si="5"/>
        <v>0</v>
      </c>
      <c r="AK341" s="11">
        <f t="shared" si="5"/>
        <v>0</v>
      </c>
      <c r="AL341" s="8"/>
      <c r="AM341" s="10">
        <f t="shared" si="3"/>
        <v>0</v>
      </c>
      <c r="AN341" s="8"/>
      <c r="AO341" s="11">
        <f t="shared" si="4"/>
        <v>0</v>
      </c>
    </row>
    <row r="342" spans="13:46" x14ac:dyDescent="0.25">
      <c r="M342" s="7"/>
      <c r="N342" s="7"/>
      <c r="O342" s="8"/>
      <c r="P342" s="7"/>
      <c r="Q342" s="8"/>
      <c r="R342" s="7"/>
      <c r="S342" s="8"/>
      <c r="T342" s="8"/>
      <c r="U342" s="8"/>
      <c r="V342" s="8"/>
      <c r="W342" s="8"/>
      <c r="X342" s="8"/>
      <c r="Y342" s="8"/>
      <c r="Z342" s="8"/>
      <c r="AC342" s="9">
        <f>IF(TRIM($B33)&lt;&gt;"",F33,0)</f>
        <v>0</v>
      </c>
      <c r="AD342" s="10"/>
      <c r="AE342" s="9">
        <f>IF(TRIM($B33)&lt;&gt;"",G33,0)</f>
        <v>0</v>
      </c>
      <c r="AF342" s="10"/>
      <c r="AG342" s="9">
        <f>IF(TRIM($B33)&lt;&gt;"",H33,0)</f>
        <v>0</v>
      </c>
      <c r="AH342" s="8"/>
      <c r="AI342" s="11">
        <f t="shared" si="5"/>
        <v>0</v>
      </c>
      <c r="AJ342" s="11">
        <f t="shared" si="5"/>
        <v>0</v>
      </c>
      <c r="AK342" s="11">
        <f t="shared" si="5"/>
        <v>0</v>
      </c>
      <c r="AL342" s="8"/>
      <c r="AM342" s="10">
        <f t="shared" si="3"/>
        <v>0</v>
      </c>
      <c r="AN342" s="8"/>
      <c r="AO342" s="11">
        <f t="shared" si="4"/>
        <v>0</v>
      </c>
    </row>
    <row r="343" spans="13:46" ht="24.75" x14ac:dyDescent="0.25">
      <c r="M343" s="5" t="s">
        <v>5</v>
      </c>
      <c r="N343" s="6">
        <f>F34</f>
        <v>0</v>
      </c>
      <c r="O343" s="5" t="s">
        <v>3</v>
      </c>
      <c r="P343" s="6">
        <f>G34</f>
        <v>0</v>
      </c>
      <c r="Q343" s="5" t="s">
        <v>4</v>
      </c>
      <c r="R343" s="6">
        <f>N343+P343</f>
        <v>0</v>
      </c>
      <c r="S343" s="5" t="s">
        <v>6</v>
      </c>
      <c r="T343" s="6">
        <f>H34</f>
        <v>0</v>
      </c>
      <c r="U343" s="5" t="s">
        <v>7</v>
      </c>
      <c r="V343" s="14">
        <f>R343+T343</f>
        <v>0</v>
      </c>
      <c r="W343" s="5" t="s">
        <v>1</v>
      </c>
      <c r="X343" s="13" t="e">
        <f>SUM(AM338:AM342)</f>
        <v>#REF!</v>
      </c>
      <c r="Y343" s="5" t="s">
        <v>2</v>
      </c>
      <c r="Z343" s="12">
        <f>SUM(AI338:AK342)</f>
        <v>0</v>
      </c>
    </row>
    <row r="351" spans="13:46" x14ac:dyDescent="0.25">
      <c r="M351" s="4" t="s">
        <v>8</v>
      </c>
      <c r="N351" s="4"/>
      <c r="O351" s="4"/>
      <c r="P351" s="4"/>
      <c r="Q351" s="4"/>
      <c r="R351" s="4"/>
      <c r="S351" s="4"/>
      <c r="T351" s="4"/>
      <c r="U351" s="4"/>
      <c r="V351" s="4"/>
      <c r="W351" s="4"/>
      <c r="X351" s="4"/>
      <c r="Y351" s="4"/>
      <c r="Z351" s="4"/>
      <c r="AA351" s="1"/>
      <c r="AB351" s="1"/>
      <c r="AC351" s="1"/>
      <c r="AD351" s="1"/>
      <c r="AE351" s="1"/>
      <c r="AF351" s="1"/>
      <c r="AG351" s="1"/>
      <c r="AH351" s="1"/>
      <c r="AI351" s="1"/>
      <c r="AJ351" s="1"/>
      <c r="AK351" s="1"/>
      <c r="AL351" s="1"/>
      <c r="AM351" s="1"/>
      <c r="AN351" s="1"/>
      <c r="AO351" s="1"/>
      <c r="AP351" s="1"/>
      <c r="AQ351" s="1"/>
      <c r="AR351" s="1"/>
      <c r="AS351" s="1"/>
      <c r="AT351" s="1"/>
    </row>
    <row r="352" spans="13:46" x14ac:dyDescent="0.25">
      <c r="M352" s="7"/>
      <c r="N352" s="7"/>
      <c r="O352" s="8"/>
      <c r="P352" s="7"/>
      <c r="Q352" s="8"/>
      <c r="R352" s="7"/>
      <c r="S352" s="8"/>
      <c r="T352" s="8"/>
      <c r="U352" s="8"/>
      <c r="V352" s="8"/>
      <c r="W352" s="8"/>
      <c r="X352" s="8"/>
      <c r="Y352" s="8"/>
      <c r="Z352" s="8"/>
      <c r="AC352" s="9">
        <f>IF(TRIM($B43)&lt;&gt;"",F43,0)</f>
        <v>0</v>
      </c>
      <c r="AD352" s="10"/>
      <c r="AE352" s="9">
        <f>IF(TRIM($B43)&lt;&gt;"",G43,0)</f>
        <v>0</v>
      </c>
      <c r="AF352" s="10"/>
      <c r="AG352" s="9">
        <f>IF(TRIM($B43)&lt;&gt;"",H43,0)</f>
        <v>0</v>
      </c>
      <c r="AH352" s="8"/>
      <c r="AI352" s="11">
        <f>IF(ISNUMBER(FIND("doc",LOWER($E43))),F43,0)</f>
        <v>0</v>
      </c>
      <c r="AJ352" s="11">
        <f>IF(ISNUMBER(FIND("doc",LOWER($E43))),G43,0)</f>
        <v>0</v>
      </c>
      <c r="AK352" s="11">
        <f>IF(ISNUMBER(FIND("doc",LOWER($E43))),H43,0)</f>
        <v>0</v>
      </c>
      <c r="AL352" s="8"/>
      <c r="AM352" s="10">
        <f>SUM(AC352:AG352)</f>
        <v>0</v>
      </c>
      <c r="AN352" s="8"/>
      <c r="AO352" s="11">
        <f>AI352+AJ352+AK352</f>
        <v>0</v>
      </c>
    </row>
    <row r="353" spans="13:46" x14ac:dyDescent="0.25">
      <c r="M353" s="7"/>
      <c r="N353" s="7"/>
      <c r="O353" s="7"/>
      <c r="P353" s="7"/>
      <c r="Q353" s="8"/>
      <c r="R353" s="7"/>
      <c r="S353" s="8"/>
      <c r="T353" s="8"/>
      <c r="U353" s="8"/>
      <c r="V353" s="8"/>
      <c r="W353" s="8"/>
      <c r="X353" s="8"/>
      <c r="Y353" s="8"/>
      <c r="Z353" s="8"/>
      <c r="AC353" s="9" t="e">
        <f>IF(TRIM(#REF!)&lt;&gt;"",#REF!,0)</f>
        <v>#REF!</v>
      </c>
      <c r="AD353" s="9"/>
      <c r="AE353" s="9" t="e">
        <f>IF(TRIM(#REF!)&lt;&gt;"",#REF!,0)</f>
        <v>#REF!</v>
      </c>
      <c r="AF353" s="10"/>
      <c r="AG353" s="9" t="e">
        <f>IF(TRIM(#REF!)&lt;&gt;"",#REF!,0)</f>
        <v>#REF!</v>
      </c>
      <c r="AH353" s="8"/>
      <c r="AI353" s="11">
        <f>IF(ISNUMBER(FIND("doc",LOWER(#REF!))),#REF!,0)</f>
        <v>0</v>
      </c>
      <c r="AJ353" s="11">
        <f>IF(ISNUMBER(FIND("doc",LOWER(#REF!))),#REF!,0)</f>
        <v>0</v>
      </c>
      <c r="AK353" s="11">
        <f>IF(ISNUMBER(FIND("doc",LOWER(#REF!))),#REF!,0)</f>
        <v>0</v>
      </c>
      <c r="AL353" s="8"/>
      <c r="AM353" s="10" t="e">
        <f t="shared" ref="AM353:AM356" si="6">SUM(AC353:AG353)</f>
        <v>#REF!</v>
      </c>
      <c r="AN353" s="8"/>
      <c r="AO353" s="11">
        <f t="shared" ref="AO353:AO356" si="7">AI353+AJ353+AK353</f>
        <v>0</v>
      </c>
    </row>
    <row r="354" spans="13:46" x14ac:dyDescent="0.25">
      <c r="M354" s="7"/>
      <c r="N354" s="7"/>
      <c r="O354" s="8"/>
      <c r="P354" s="7"/>
      <c r="Q354" s="8"/>
      <c r="R354" s="7"/>
      <c r="S354" s="8"/>
      <c r="T354" s="8"/>
      <c r="U354" s="8"/>
      <c r="V354" s="8"/>
      <c r="W354" s="8"/>
      <c r="X354" s="8"/>
      <c r="Y354" s="8"/>
      <c r="Z354" s="8"/>
      <c r="AC354" s="9" t="e">
        <f>IF(TRIM(#REF!)&lt;&gt;"",#REF!,0)</f>
        <v>#REF!</v>
      </c>
      <c r="AD354" s="10"/>
      <c r="AE354" s="9" t="e">
        <f>IF(TRIM(#REF!)&lt;&gt;"",#REF!,0)</f>
        <v>#REF!</v>
      </c>
      <c r="AF354" s="10"/>
      <c r="AG354" s="9" t="e">
        <f>IF(TRIM(#REF!)&lt;&gt;"",#REF!,0)</f>
        <v>#REF!</v>
      </c>
      <c r="AH354" s="8"/>
      <c r="AI354" s="11">
        <f>IF(ISNUMBER(FIND("doc",LOWER(#REF!))),#REF!,0)</f>
        <v>0</v>
      </c>
      <c r="AJ354" s="11">
        <f>IF(ISNUMBER(FIND("doc",LOWER(#REF!))),#REF!,0)</f>
        <v>0</v>
      </c>
      <c r="AK354" s="11">
        <f>IF(ISNUMBER(FIND("doc",LOWER(#REF!))),#REF!,0)</f>
        <v>0</v>
      </c>
      <c r="AL354" s="8"/>
      <c r="AM354" s="10" t="e">
        <f t="shared" si="6"/>
        <v>#REF!</v>
      </c>
      <c r="AN354" s="8"/>
      <c r="AO354" s="11">
        <f t="shared" si="7"/>
        <v>0</v>
      </c>
    </row>
    <row r="355" spans="13:46" x14ac:dyDescent="0.25">
      <c r="M355" s="7"/>
      <c r="N355" s="7"/>
      <c r="O355" s="8"/>
      <c r="P355" s="7"/>
      <c r="Q355" s="8"/>
      <c r="R355" s="7"/>
      <c r="S355" s="8"/>
      <c r="T355" s="8"/>
      <c r="U355" s="8"/>
      <c r="V355" s="8"/>
      <c r="W355" s="8"/>
      <c r="X355" s="8"/>
      <c r="Y355" s="8"/>
      <c r="Z355" s="8"/>
      <c r="AC355" s="9">
        <f>IF(TRIM($B46)&lt;&gt;"",F46,0)</f>
        <v>0</v>
      </c>
      <c r="AD355" s="10"/>
      <c r="AE355" s="9">
        <f>IF(TRIM($B46)&lt;&gt;"",G46,0)</f>
        <v>0</v>
      </c>
      <c r="AF355" s="10"/>
      <c r="AG355" s="9">
        <f>IF(TRIM($B46)&lt;&gt;"",H46,0)</f>
        <v>0</v>
      </c>
      <c r="AH355" s="8"/>
      <c r="AI355" s="11">
        <f t="shared" ref="AI355:AK356" si="8">IF(ISNUMBER(FIND("doc",LOWER($E46))),F46,0)</f>
        <v>0</v>
      </c>
      <c r="AJ355" s="11">
        <f t="shared" si="8"/>
        <v>0</v>
      </c>
      <c r="AK355" s="11">
        <f t="shared" si="8"/>
        <v>0</v>
      </c>
      <c r="AL355" s="8"/>
      <c r="AM355" s="10">
        <f t="shared" si="6"/>
        <v>0</v>
      </c>
      <c r="AN355" s="8"/>
      <c r="AO355" s="11">
        <f t="shared" si="7"/>
        <v>0</v>
      </c>
    </row>
    <row r="356" spans="13:46" x14ac:dyDescent="0.25">
      <c r="M356" s="7"/>
      <c r="N356" s="7"/>
      <c r="O356" s="8"/>
      <c r="P356" s="7"/>
      <c r="Q356" s="8"/>
      <c r="R356" s="7"/>
      <c r="S356" s="8"/>
      <c r="T356" s="8"/>
      <c r="U356" s="8"/>
      <c r="V356" s="8"/>
      <c r="W356" s="8"/>
      <c r="X356" s="8"/>
      <c r="Y356" s="8"/>
      <c r="Z356" s="8"/>
      <c r="AC356" s="9">
        <f>IF(TRIM($B47)&lt;&gt;"",F47,0)</f>
        <v>0</v>
      </c>
      <c r="AD356" s="10"/>
      <c r="AE356" s="9">
        <f>IF(TRIM($B47)&lt;&gt;"",G47,0)</f>
        <v>0</v>
      </c>
      <c r="AF356" s="10"/>
      <c r="AG356" s="9">
        <f>IF(TRIM($B47)&lt;&gt;"",H47,0)</f>
        <v>0</v>
      </c>
      <c r="AH356" s="8"/>
      <c r="AI356" s="11">
        <f t="shared" si="8"/>
        <v>0</v>
      </c>
      <c r="AJ356" s="11">
        <f t="shared" si="8"/>
        <v>0</v>
      </c>
      <c r="AK356" s="11">
        <f t="shared" si="8"/>
        <v>0</v>
      </c>
      <c r="AL356" s="8"/>
      <c r="AM356" s="10">
        <f t="shared" si="6"/>
        <v>0</v>
      </c>
      <c r="AN356" s="8"/>
      <c r="AO356" s="11">
        <f t="shared" si="7"/>
        <v>0</v>
      </c>
    </row>
    <row r="357" spans="13:46" ht="24.75" x14ac:dyDescent="0.25">
      <c r="M357" s="5" t="s">
        <v>5</v>
      </c>
      <c r="N357" s="6">
        <f>F48</f>
        <v>0</v>
      </c>
      <c r="O357" s="5" t="s">
        <v>3</v>
      </c>
      <c r="P357" s="6">
        <f>G48</f>
        <v>0</v>
      </c>
      <c r="Q357" s="5" t="s">
        <v>4</v>
      </c>
      <c r="R357" s="6">
        <f>N357+P357</f>
        <v>0</v>
      </c>
      <c r="S357" s="5" t="s">
        <v>6</v>
      </c>
      <c r="T357" s="6">
        <f>H48</f>
        <v>0</v>
      </c>
      <c r="U357" s="5" t="s">
        <v>7</v>
      </c>
      <c r="V357" s="14">
        <f>R357+T357</f>
        <v>0</v>
      </c>
      <c r="W357" s="5" t="s">
        <v>1</v>
      </c>
      <c r="X357" s="13" t="e">
        <f>SUM(AM352:AM356)</f>
        <v>#REF!</v>
      </c>
      <c r="Y357" s="5" t="s">
        <v>2</v>
      </c>
      <c r="Z357" s="12">
        <f>SUM(AI352:AK356)</f>
        <v>0</v>
      </c>
    </row>
    <row r="365" spans="13:46" x14ac:dyDescent="0.25">
      <c r="M365" s="4" t="s">
        <v>8</v>
      </c>
      <c r="N365" s="4"/>
      <c r="O365" s="4"/>
      <c r="P365" s="4"/>
      <c r="Q365" s="4"/>
      <c r="R365" s="4"/>
      <c r="S365" s="4"/>
      <c r="T365" s="4"/>
      <c r="U365" s="4"/>
      <c r="V365" s="4"/>
      <c r="W365" s="4"/>
      <c r="X365" s="4"/>
      <c r="Y365" s="4"/>
      <c r="Z365" s="4"/>
      <c r="AA365" s="1"/>
      <c r="AB365" s="1"/>
      <c r="AC365" s="1"/>
      <c r="AD365" s="1"/>
      <c r="AE365" s="1"/>
      <c r="AF365" s="1"/>
      <c r="AG365" s="1"/>
      <c r="AH365" s="1"/>
      <c r="AI365" s="1"/>
      <c r="AJ365" s="1"/>
      <c r="AK365" s="1"/>
      <c r="AL365" s="1"/>
      <c r="AM365" s="1"/>
      <c r="AN365" s="1"/>
      <c r="AO365" s="1"/>
      <c r="AP365" s="1"/>
      <c r="AQ365" s="1"/>
      <c r="AR365" s="1"/>
      <c r="AS365" s="1"/>
      <c r="AT365" s="1"/>
    </row>
    <row r="366" spans="13:46" x14ac:dyDescent="0.25">
      <c r="M366" s="7"/>
      <c r="N366" s="7"/>
      <c r="O366" s="8"/>
      <c r="P366" s="7"/>
      <c r="Q366" s="8"/>
      <c r="R366" s="7"/>
      <c r="S366" s="8"/>
      <c r="T366" s="8"/>
      <c r="U366" s="8"/>
      <c r="V366" s="8"/>
      <c r="W366" s="8"/>
      <c r="X366" s="8"/>
      <c r="Y366" s="8"/>
      <c r="Z366" s="8"/>
      <c r="AC366" s="9">
        <f>IF(TRIM($B57)&lt;&gt;"",F57,0)</f>
        <v>0</v>
      </c>
      <c r="AD366" s="10"/>
      <c r="AE366" s="9">
        <f>IF(TRIM($B57)&lt;&gt;"",G57,0)</f>
        <v>0</v>
      </c>
      <c r="AF366" s="10"/>
      <c r="AG366" s="9">
        <f>IF(TRIM($B57)&lt;&gt;"",H57,0)</f>
        <v>0</v>
      </c>
      <c r="AH366" s="8"/>
      <c r="AI366" s="11">
        <f>IF(ISNUMBER(FIND("doc",LOWER($E57))),F57,0)</f>
        <v>0</v>
      </c>
      <c r="AJ366" s="11">
        <f>IF(ISNUMBER(FIND("doc",LOWER($E57))),G57,0)</f>
        <v>0</v>
      </c>
      <c r="AK366" s="11">
        <f>IF(ISNUMBER(FIND("doc",LOWER($E57))),H57,0)</f>
        <v>0</v>
      </c>
      <c r="AL366" s="8"/>
      <c r="AM366" s="10">
        <f>SUM(AC366:AG366)</f>
        <v>0</v>
      </c>
      <c r="AN366" s="8"/>
      <c r="AO366" s="11">
        <f>AI366+AJ366+AK366</f>
        <v>0</v>
      </c>
    </row>
    <row r="367" spans="13:46" x14ac:dyDescent="0.25">
      <c r="M367" s="7"/>
      <c r="N367" s="7"/>
      <c r="O367" s="7"/>
      <c r="P367" s="7"/>
      <c r="Q367" s="8"/>
      <c r="R367" s="7"/>
      <c r="S367" s="8"/>
      <c r="T367" s="8"/>
      <c r="U367" s="8"/>
      <c r="V367" s="8"/>
      <c r="W367" s="8"/>
      <c r="X367" s="8"/>
      <c r="Y367" s="8"/>
      <c r="Z367" s="8"/>
      <c r="AC367" s="9" t="e">
        <f>IF(TRIM(#REF!)&lt;&gt;"",#REF!,0)</f>
        <v>#REF!</v>
      </c>
      <c r="AD367" s="9"/>
      <c r="AE367" s="9" t="e">
        <f>IF(TRIM(#REF!)&lt;&gt;"",#REF!,0)</f>
        <v>#REF!</v>
      </c>
      <c r="AF367" s="10"/>
      <c r="AG367" s="9" t="e">
        <f>IF(TRIM(#REF!)&lt;&gt;"",#REF!,0)</f>
        <v>#REF!</v>
      </c>
      <c r="AH367" s="8"/>
      <c r="AI367" s="11">
        <f>IF(ISNUMBER(FIND("doc",LOWER(#REF!))),#REF!,0)</f>
        <v>0</v>
      </c>
      <c r="AJ367" s="11">
        <f>IF(ISNUMBER(FIND("doc",LOWER(#REF!))),#REF!,0)</f>
        <v>0</v>
      </c>
      <c r="AK367" s="11">
        <f>IF(ISNUMBER(FIND("doc",LOWER(#REF!))),#REF!,0)</f>
        <v>0</v>
      </c>
      <c r="AL367" s="8"/>
      <c r="AM367" s="10" t="e">
        <f t="shared" ref="AM367:AM370" si="9">SUM(AC367:AG367)</f>
        <v>#REF!</v>
      </c>
      <c r="AN367" s="8"/>
      <c r="AO367" s="11">
        <f t="shared" ref="AO367:AO370" si="10">AI367+AJ367+AK367</f>
        <v>0</v>
      </c>
    </row>
    <row r="368" spans="13:46" x14ac:dyDescent="0.25">
      <c r="M368" s="7"/>
      <c r="N368" s="7"/>
      <c r="O368" s="8"/>
      <c r="P368" s="7"/>
      <c r="Q368" s="8"/>
      <c r="R368" s="7"/>
      <c r="S368" s="8"/>
      <c r="T368" s="8"/>
      <c r="U368" s="8"/>
      <c r="V368" s="8"/>
      <c r="W368" s="8"/>
      <c r="X368" s="8"/>
      <c r="Y368" s="8"/>
      <c r="Z368" s="8"/>
      <c r="AC368" s="9" t="e">
        <f>IF(TRIM(#REF!)&lt;&gt;"",#REF!,0)</f>
        <v>#REF!</v>
      </c>
      <c r="AD368" s="10"/>
      <c r="AE368" s="9" t="e">
        <f>IF(TRIM(#REF!)&lt;&gt;"",#REF!,0)</f>
        <v>#REF!</v>
      </c>
      <c r="AF368" s="10"/>
      <c r="AG368" s="9" t="e">
        <f>IF(TRIM(#REF!)&lt;&gt;"",#REF!,0)</f>
        <v>#REF!</v>
      </c>
      <c r="AH368" s="8"/>
      <c r="AI368" s="11">
        <f>IF(ISNUMBER(FIND("doc",LOWER(#REF!))),#REF!,0)</f>
        <v>0</v>
      </c>
      <c r="AJ368" s="11">
        <f>IF(ISNUMBER(FIND("doc",LOWER(#REF!))),#REF!,0)</f>
        <v>0</v>
      </c>
      <c r="AK368" s="11">
        <f>IF(ISNUMBER(FIND("doc",LOWER(#REF!))),#REF!,0)</f>
        <v>0</v>
      </c>
      <c r="AL368" s="8"/>
      <c r="AM368" s="10" t="e">
        <f t="shared" si="9"/>
        <v>#REF!</v>
      </c>
      <c r="AN368" s="8"/>
      <c r="AO368" s="11">
        <f t="shared" si="10"/>
        <v>0</v>
      </c>
    </row>
    <row r="369" spans="13:46" x14ac:dyDescent="0.25">
      <c r="M369" s="7"/>
      <c r="N369" s="7"/>
      <c r="O369" s="8"/>
      <c r="P369" s="7"/>
      <c r="Q369" s="8"/>
      <c r="R369" s="7"/>
      <c r="S369" s="8"/>
      <c r="T369" s="8"/>
      <c r="U369" s="8"/>
      <c r="V369" s="8"/>
      <c r="W369" s="8"/>
      <c r="X369" s="8"/>
      <c r="Y369" s="8"/>
      <c r="Z369" s="8"/>
      <c r="AC369" s="9">
        <f>IF(TRIM($B60)&lt;&gt;"",F60,0)</f>
        <v>0</v>
      </c>
      <c r="AD369" s="10"/>
      <c r="AE369" s="9">
        <f>IF(TRIM($B60)&lt;&gt;"",G60,0)</f>
        <v>0</v>
      </c>
      <c r="AF369" s="10"/>
      <c r="AG369" s="9">
        <f>IF(TRIM($B60)&lt;&gt;"",H60,0)</f>
        <v>0</v>
      </c>
      <c r="AH369" s="8"/>
      <c r="AI369" s="11">
        <f t="shared" ref="AI369:AK370" si="11">IF(ISNUMBER(FIND("doc",LOWER($E60))),F60,0)</f>
        <v>0</v>
      </c>
      <c r="AJ369" s="11">
        <f t="shared" si="11"/>
        <v>0</v>
      </c>
      <c r="AK369" s="11">
        <f t="shared" si="11"/>
        <v>0</v>
      </c>
      <c r="AL369" s="8"/>
      <c r="AM369" s="10">
        <f t="shared" si="9"/>
        <v>0</v>
      </c>
      <c r="AN369" s="8"/>
      <c r="AO369" s="11">
        <f t="shared" si="10"/>
        <v>0</v>
      </c>
    </row>
    <row r="370" spans="13:46" x14ac:dyDescent="0.25">
      <c r="M370" s="7"/>
      <c r="N370" s="7"/>
      <c r="O370" s="8"/>
      <c r="P370" s="7"/>
      <c r="Q370" s="8"/>
      <c r="R370" s="7"/>
      <c r="S370" s="8"/>
      <c r="T370" s="8"/>
      <c r="U370" s="8"/>
      <c r="V370" s="8"/>
      <c r="W370" s="8"/>
      <c r="X370" s="8"/>
      <c r="Y370" s="8"/>
      <c r="Z370" s="8"/>
      <c r="AC370" s="9">
        <f>IF(TRIM($B61)&lt;&gt;"",F61,0)</f>
        <v>0</v>
      </c>
      <c r="AD370" s="10"/>
      <c r="AE370" s="9">
        <f>IF(TRIM($B61)&lt;&gt;"",G61,0)</f>
        <v>0</v>
      </c>
      <c r="AF370" s="10"/>
      <c r="AG370" s="9">
        <f>IF(TRIM($B61)&lt;&gt;"",H61,0)</f>
        <v>0</v>
      </c>
      <c r="AH370" s="8"/>
      <c r="AI370" s="11">
        <f t="shared" si="11"/>
        <v>0</v>
      </c>
      <c r="AJ370" s="11">
        <f t="shared" si="11"/>
        <v>0</v>
      </c>
      <c r="AK370" s="11">
        <f t="shared" si="11"/>
        <v>0</v>
      </c>
      <c r="AL370" s="8"/>
      <c r="AM370" s="10">
        <f t="shared" si="9"/>
        <v>0</v>
      </c>
      <c r="AN370" s="8"/>
      <c r="AO370" s="11">
        <f t="shared" si="10"/>
        <v>0</v>
      </c>
    </row>
    <row r="371" spans="13:46" ht="24.75" x14ac:dyDescent="0.25">
      <c r="M371" s="5" t="s">
        <v>5</v>
      </c>
      <c r="N371" s="6">
        <f>F62</f>
        <v>0</v>
      </c>
      <c r="O371" s="5" t="s">
        <v>3</v>
      </c>
      <c r="P371" s="6">
        <f>G62</f>
        <v>0</v>
      </c>
      <c r="Q371" s="5" t="s">
        <v>4</v>
      </c>
      <c r="R371" s="6">
        <f>N371+P371</f>
        <v>0</v>
      </c>
      <c r="S371" s="5" t="s">
        <v>6</v>
      </c>
      <c r="T371" s="6">
        <f>H62</f>
        <v>0</v>
      </c>
      <c r="U371" s="5" t="s">
        <v>7</v>
      </c>
      <c r="V371" s="14">
        <f>R371+T371</f>
        <v>0</v>
      </c>
      <c r="W371" s="5" t="s">
        <v>1</v>
      </c>
      <c r="X371" s="13" t="e">
        <f>SUM(AM366:AM370)</f>
        <v>#REF!</v>
      </c>
      <c r="Y371" s="5" t="s">
        <v>2</v>
      </c>
      <c r="Z371" s="12">
        <f>SUM(AI366:AK370)</f>
        <v>0</v>
      </c>
    </row>
    <row r="379" spans="13:46" x14ac:dyDescent="0.25">
      <c r="M379" s="4" t="s">
        <v>8</v>
      </c>
      <c r="N379" s="4"/>
      <c r="O379" s="4"/>
      <c r="P379" s="4"/>
      <c r="Q379" s="4"/>
      <c r="R379" s="4"/>
      <c r="S379" s="4"/>
      <c r="T379" s="4"/>
      <c r="U379" s="4"/>
      <c r="V379" s="4"/>
      <c r="W379" s="4"/>
      <c r="X379" s="4"/>
      <c r="Y379" s="4"/>
      <c r="Z379" s="4"/>
      <c r="AA379" s="1"/>
      <c r="AB379" s="1"/>
      <c r="AC379" s="1"/>
      <c r="AD379" s="1"/>
      <c r="AE379" s="1"/>
      <c r="AF379" s="1"/>
      <c r="AG379" s="1"/>
      <c r="AH379" s="1"/>
      <c r="AI379" s="1"/>
      <c r="AJ379" s="1"/>
      <c r="AK379" s="1"/>
      <c r="AL379" s="1"/>
      <c r="AM379" s="1"/>
      <c r="AN379" s="1"/>
      <c r="AO379" s="1"/>
      <c r="AP379" s="1"/>
      <c r="AQ379" s="1"/>
      <c r="AR379" s="1"/>
      <c r="AS379" s="1"/>
      <c r="AT379" s="1"/>
    </row>
    <row r="380" spans="13:46" x14ac:dyDescent="0.25">
      <c r="M380" s="7"/>
      <c r="N380" s="7"/>
      <c r="O380" s="8"/>
      <c r="P380" s="7"/>
      <c r="Q380" s="8"/>
      <c r="R380" s="7"/>
      <c r="S380" s="8"/>
      <c r="T380" s="8"/>
      <c r="U380" s="8"/>
      <c r="V380" s="8"/>
      <c r="W380" s="8"/>
      <c r="X380" s="8"/>
      <c r="Y380" s="8"/>
      <c r="Z380" s="8"/>
      <c r="AC380" s="9">
        <f>IF(TRIM($B71)&lt;&gt;"",F71,0)</f>
        <v>0</v>
      </c>
      <c r="AD380" s="10"/>
      <c r="AE380" s="9">
        <f>IF(TRIM($B71)&lt;&gt;"",G71,0)</f>
        <v>0</v>
      </c>
      <c r="AF380" s="10"/>
      <c r="AG380" s="9">
        <f>IF(TRIM($B71)&lt;&gt;"",H71,0)</f>
        <v>0</v>
      </c>
      <c r="AH380" s="8"/>
      <c r="AI380" s="11">
        <f>IF(ISNUMBER(FIND("doc",LOWER($E71))),F71,0)</f>
        <v>0</v>
      </c>
      <c r="AJ380" s="11">
        <f>IF(ISNUMBER(FIND("doc",LOWER($E71))),G71,0)</f>
        <v>0</v>
      </c>
      <c r="AK380" s="11">
        <f>IF(ISNUMBER(FIND("doc",LOWER($E71))),H71,0)</f>
        <v>0</v>
      </c>
      <c r="AL380" s="8"/>
      <c r="AM380" s="10">
        <f>SUM(AC380:AG380)</f>
        <v>0</v>
      </c>
      <c r="AN380" s="8"/>
      <c r="AO380" s="11">
        <f>AI380+AJ380+AK380</f>
        <v>0</v>
      </c>
    </row>
    <row r="381" spans="13:46" x14ac:dyDescent="0.25">
      <c r="M381" s="7"/>
      <c r="N381" s="7"/>
      <c r="O381" s="7"/>
      <c r="P381" s="7"/>
      <c r="Q381" s="8"/>
      <c r="R381" s="7"/>
      <c r="S381" s="8"/>
      <c r="T381" s="8"/>
      <c r="U381" s="8"/>
      <c r="V381" s="8"/>
      <c r="W381" s="8"/>
      <c r="X381" s="8"/>
      <c r="Y381" s="8"/>
      <c r="Z381" s="8"/>
      <c r="AC381" s="9" t="e">
        <f>IF(TRIM(#REF!)&lt;&gt;"",#REF!,0)</f>
        <v>#REF!</v>
      </c>
      <c r="AD381" s="9"/>
      <c r="AE381" s="9" t="e">
        <f>IF(TRIM(#REF!)&lt;&gt;"",#REF!,0)</f>
        <v>#REF!</v>
      </c>
      <c r="AF381" s="10"/>
      <c r="AG381" s="9" t="e">
        <f>IF(TRIM(#REF!)&lt;&gt;"",#REF!,0)</f>
        <v>#REF!</v>
      </c>
      <c r="AH381" s="8"/>
      <c r="AI381" s="11">
        <f>IF(ISNUMBER(FIND("doc",LOWER(#REF!))),#REF!,0)</f>
        <v>0</v>
      </c>
      <c r="AJ381" s="11">
        <f>IF(ISNUMBER(FIND("doc",LOWER(#REF!))),#REF!,0)</f>
        <v>0</v>
      </c>
      <c r="AK381" s="11">
        <f>IF(ISNUMBER(FIND("doc",LOWER(#REF!))),#REF!,0)</f>
        <v>0</v>
      </c>
      <c r="AL381" s="8"/>
      <c r="AM381" s="10" t="e">
        <f t="shared" ref="AM381:AM384" si="12">SUM(AC381:AG381)</f>
        <v>#REF!</v>
      </c>
      <c r="AN381" s="8"/>
      <c r="AO381" s="11">
        <f t="shared" ref="AO381:AO384" si="13">AI381+AJ381+AK381</f>
        <v>0</v>
      </c>
    </row>
    <row r="382" spans="13:46" x14ac:dyDescent="0.25">
      <c r="M382" s="7"/>
      <c r="N382" s="7"/>
      <c r="O382" s="8"/>
      <c r="P382" s="7"/>
      <c r="Q382" s="8"/>
      <c r="R382" s="7"/>
      <c r="S382" s="8"/>
      <c r="T382" s="8"/>
      <c r="U382" s="8"/>
      <c r="V382" s="8"/>
      <c r="W382" s="8"/>
      <c r="X382" s="8"/>
      <c r="Y382" s="8"/>
      <c r="Z382" s="8"/>
      <c r="AC382" s="9">
        <f>IF(TRIM($B73)&lt;&gt;"",F73,0)</f>
        <v>0</v>
      </c>
      <c r="AD382" s="10"/>
      <c r="AE382" s="9">
        <f>IF(TRIM($B73)&lt;&gt;"",G73,0)</f>
        <v>0</v>
      </c>
      <c r="AF382" s="10"/>
      <c r="AG382" s="9">
        <f>IF(TRIM($B73)&lt;&gt;"",H73,0)</f>
        <v>0</v>
      </c>
      <c r="AH382" s="8"/>
      <c r="AI382" s="11">
        <f t="shared" ref="AI382:AK384" si="14">IF(ISNUMBER(FIND("doc",LOWER($E73))),F73,0)</f>
        <v>0</v>
      </c>
      <c r="AJ382" s="11">
        <f t="shared" si="14"/>
        <v>0</v>
      </c>
      <c r="AK382" s="11">
        <f t="shared" si="14"/>
        <v>0</v>
      </c>
      <c r="AL382" s="8"/>
      <c r="AM382" s="10">
        <f t="shared" si="12"/>
        <v>0</v>
      </c>
      <c r="AN382" s="8"/>
      <c r="AO382" s="11">
        <f t="shared" si="13"/>
        <v>0</v>
      </c>
    </row>
    <row r="383" spans="13:46" x14ac:dyDescent="0.25">
      <c r="M383" s="7"/>
      <c r="N383" s="7"/>
      <c r="O383" s="8"/>
      <c r="P383" s="7"/>
      <c r="Q383" s="8"/>
      <c r="R383" s="7"/>
      <c r="S383" s="8"/>
      <c r="T383" s="8"/>
      <c r="U383" s="8"/>
      <c r="V383" s="8"/>
      <c r="W383" s="8"/>
      <c r="X383" s="8"/>
      <c r="Y383" s="8"/>
      <c r="Z383" s="8"/>
      <c r="AC383" s="9">
        <f>IF(TRIM($B74)&lt;&gt;"",F74,0)</f>
        <v>0</v>
      </c>
      <c r="AD383" s="10"/>
      <c r="AE383" s="9">
        <f>IF(TRIM($B74)&lt;&gt;"",G74,0)</f>
        <v>0</v>
      </c>
      <c r="AF383" s="10"/>
      <c r="AG383" s="9">
        <f>IF(TRIM($B74)&lt;&gt;"",H74,0)</f>
        <v>0</v>
      </c>
      <c r="AH383" s="8"/>
      <c r="AI383" s="11">
        <f t="shared" si="14"/>
        <v>0</v>
      </c>
      <c r="AJ383" s="11">
        <f t="shared" si="14"/>
        <v>0</v>
      </c>
      <c r="AK383" s="11">
        <f t="shared" si="14"/>
        <v>0</v>
      </c>
      <c r="AL383" s="8"/>
      <c r="AM383" s="10">
        <f t="shared" si="12"/>
        <v>0</v>
      </c>
      <c r="AN383" s="8"/>
      <c r="AO383" s="11">
        <f t="shared" si="13"/>
        <v>0</v>
      </c>
    </row>
    <row r="384" spans="13:46" x14ac:dyDescent="0.25">
      <c r="M384" s="7"/>
      <c r="N384" s="7"/>
      <c r="O384" s="8"/>
      <c r="P384" s="7"/>
      <c r="Q384" s="8"/>
      <c r="R384" s="7"/>
      <c r="S384" s="8"/>
      <c r="T384" s="8"/>
      <c r="U384" s="8"/>
      <c r="V384" s="8"/>
      <c r="W384" s="8"/>
      <c r="X384" s="8"/>
      <c r="Y384" s="8"/>
      <c r="Z384" s="8"/>
      <c r="AC384" s="9">
        <f>IF(TRIM($B75)&lt;&gt;"",F75,0)</f>
        <v>0</v>
      </c>
      <c r="AD384" s="10"/>
      <c r="AE384" s="9">
        <f>IF(TRIM($B75)&lt;&gt;"",G75,0)</f>
        <v>0</v>
      </c>
      <c r="AF384" s="10"/>
      <c r="AG384" s="9">
        <f>IF(TRIM($B75)&lt;&gt;"",H75,0)</f>
        <v>0</v>
      </c>
      <c r="AH384" s="8"/>
      <c r="AI384" s="11">
        <f t="shared" si="14"/>
        <v>0</v>
      </c>
      <c r="AJ384" s="11">
        <f t="shared" si="14"/>
        <v>0</v>
      </c>
      <c r="AK384" s="11">
        <f t="shared" si="14"/>
        <v>0</v>
      </c>
      <c r="AL384" s="8"/>
      <c r="AM384" s="10">
        <f t="shared" si="12"/>
        <v>0</v>
      </c>
      <c r="AN384" s="8"/>
      <c r="AO384" s="11">
        <f t="shared" si="13"/>
        <v>0</v>
      </c>
    </row>
    <row r="385" spans="13:46" ht="24.75" x14ac:dyDescent="0.25">
      <c r="M385" s="5" t="s">
        <v>5</v>
      </c>
      <c r="N385" s="6">
        <f>F76</f>
        <v>0</v>
      </c>
      <c r="O385" s="5" t="s">
        <v>3</v>
      </c>
      <c r="P385" s="6">
        <f>G76</f>
        <v>0</v>
      </c>
      <c r="Q385" s="5" t="s">
        <v>4</v>
      </c>
      <c r="R385" s="6">
        <f>N385+P385</f>
        <v>0</v>
      </c>
      <c r="S385" s="5" t="s">
        <v>6</v>
      </c>
      <c r="T385" s="6">
        <f>H76</f>
        <v>0</v>
      </c>
      <c r="U385" s="5" t="s">
        <v>7</v>
      </c>
      <c r="V385" s="14">
        <f>R385+T385</f>
        <v>0</v>
      </c>
      <c r="W385" s="5" t="s">
        <v>1</v>
      </c>
      <c r="X385" s="13" t="e">
        <f>SUM(AM380:AM384)</f>
        <v>#REF!</v>
      </c>
      <c r="Y385" s="5" t="s">
        <v>2</v>
      </c>
      <c r="Z385" s="12">
        <f>SUM(AI380:AK384)</f>
        <v>0</v>
      </c>
    </row>
    <row r="393" spans="13:46" x14ac:dyDescent="0.25">
      <c r="M393" s="4" t="s">
        <v>8</v>
      </c>
      <c r="N393" s="4"/>
      <c r="O393" s="4"/>
      <c r="P393" s="4"/>
      <c r="Q393" s="4"/>
      <c r="R393" s="4"/>
      <c r="S393" s="4"/>
      <c r="T393" s="4"/>
      <c r="U393" s="4"/>
      <c r="V393" s="4"/>
      <c r="W393" s="4"/>
      <c r="X393" s="4"/>
      <c r="Y393" s="4"/>
      <c r="Z393" s="4"/>
      <c r="AA393" s="1"/>
      <c r="AB393" s="1"/>
      <c r="AC393" s="1"/>
      <c r="AD393" s="1"/>
      <c r="AE393" s="1"/>
      <c r="AF393" s="1"/>
      <c r="AG393" s="1"/>
      <c r="AH393" s="1"/>
      <c r="AI393" s="1"/>
      <c r="AJ393" s="1"/>
      <c r="AK393" s="1"/>
      <c r="AL393" s="1"/>
      <c r="AM393" s="1"/>
      <c r="AN393" s="1"/>
      <c r="AO393" s="1"/>
      <c r="AP393" s="1"/>
      <c r="AQ393" s="1"/>
      <c r="AR393" s="1"/>
      <c r="AS393" s="1"/>
      <c r="AT393" s="1"/>
    </row>
    <row r="394" spans="13:46" x14ac:dyDescent="0.25">
      <c r="M394" s="7"/>
      <c r="N394" s="7"/>
      <c r="O394" s="8"/>
      <c r="P394" s="7"/>
      <c r="Q394" s="8"/>
      <c r="R394" s="7"/>
      <c r="S394" s="8"/>
      <c r="T394" s="8"/>
      <c r="U394" s="8"/>
      <c r="V394" s="8"/>
      <c r="W394" s="8"/>
      <c r="X394" s="8"/>
      <c r="Y394" s="8"/>
      <c r="Z394" s="8"/>
      <c r="AC394" s="9">
        <f>IF(TRIM($B85)&lt;&gt;"",F85,0)</f>
        <v>0</v>
      </c>
      <c r="AD394" s="10"/>
      <c r="AE394" s="9">
        <f>IF(TRIM($B85)&lt;&gt;"",G85,0)</f>
        <v>0</v>
      </c>
      <c r="AF394" s="10"/>
      <c r="AG394" s="9">
        <f>IF(TRIM($B85)&lt;&gt;"",H85,0)</f>
        <v>0</v>
      </c>
      <c r="AH394" s="8"/>
      <c r="AI394" s="11">
        <f>IF(ISNUMBER(FIND("doc",LOWER($E85))),F85,0)</f>
        <v>0</v>
      </c>
      <c r="AJ394" s="11">
        <f>IF(ISNUMBER(FIND("doc",LOWER($E85))),G85,0)</f>
        <v>0</v>
      </c>
      <c r="AK394" s="11">
        <f>IF(ISNUMBER(FIND("doc",LOWER($E85))),H85,0)</f>
        <v>0</v>
      </c>
      <c r="AL394" s="8"/>
      <c r="AM394" s="10">
        <f>SUM(AC394:AG394)</f>
        <v>0</v>
      </c>
      <c r="AN394" s="8"/>
      <c r="AO394" s="11">
        <f>AI394+AJ394+AK394</f>
        <v>0</v>
      </c>
    </row>
    <row r="395" spans="13:46" x14ac:dyDescent="0.25">
      <c r="M395" s="7"/>
      <c r="N395" s="7"/>
      <c r="O395" s="7"/>
      <c r="P395" s="7"/>
      <c r="Q395" s="8"/>
      <c r="R395" s="7"/>
      <c r="S395" s="8"/>
      <c r="T395" s="8"/>
      <c r="U395" s="8"/>
      <c r="V395" s="8"/>
      <c r="W395" s="8"/>
      <c r="X395" s="8"/>
      <c r="Y395" s="8"/>
      <c r="Z395" s="8"/>
      <c r="AC395" s="9" t="e">
        <f>IF(TRIM(#REF!)&lt;&gt;"",#REF!,0)</f>
        <v>#REF!</v>
      </c>
      <c r="AD395" s="9"/>
      <c r="AE395" s="9" t="e">
        <f>IF(TRIM(#REF!)&lt;&gt;"",#REF!,0)</f>
        <v>#REF!</v>
      </c>
      <c r="AF395" s="10"/>
      <c r="AG395" s="9" t="e">
        <f>IF(TRIM(#REF!)&lt;&gt;"",#REF!,0)</f>
        <v>#REF!</v>
      </c>
      <c r="AH395" s="8"/>
      <c r="AI395" s="11">
        <f>IF(ISNUMBER(FIND("doc",LOWER(#REF!))),#REF!,0)</f>
        <v>0</v>
      </c>
      <c r="AJ395" s="11">
        <f>IF(ISNUMBER(FIND("doc",LOWER(#REF!))),#REF!,0)</f>
        <v>0</v>
      </c>
      <c r="AK395" s="11">
        <f>IF(ISNUMBER(FIND("doc",LOWER(#REF!))),#REF!,0)</f>
        <v>0</v>
      </c>
      <c r="AL395" s="8"/>
      <c r="AM395" s="10" t="e">
        <f t="shared" ref="AM395:AM398" si="15">SUM(AC395:AG395)</f>
        <v>#REF!</v>
      </c>
      <c r="AN395" s="8"/>
      <c r="AO395" s="11">
        <f t="shared" ref="AO395:AO398" si="16">AI395+AJ395+AK395</f>
        <v>0</v>
      </c>
    </row>
    <row r="396" spans="13:46" x14ac:dyDescent="0.25">
      <c r="M396" s="7"/>
      <c r="N396" s="7"/>
      <c r="O396" s="8"/>
      <c r="P396" s="7"/>
      <c r="Q396" s="8"/>
      <c r="R396" s="7"/>
      <c r="S396" s="8"/>
      <c r="T396" s="8"/>
      <c r="U396" s="8"/>
      <c r="V396" s="8"/>
      <c r="W396" s="8"/>
      <c r="X396" s="8"/>
      <c r="Y396" s="8"/>
      <c r="Z396" s="8"/>
      <c r="AC396" s="9">
        <f>IF(TRIM($B87)&lt;&gt;"",F87,0)</f>
        <v>0</v>
      </c>
      <c r="AD396" s="10"/>
      <c r="AE396" s="9">
        <f>IF(TRIM($B87)&lt;&gt;"",G87,0)</f>
        <v>0</v>
      </c>
      <c r="AF396" s="10"/>
      <c r="AG396" s="9">
        <f>IF(TRIM($B87)&lt;&gt;"",H87,0)</f>
        <v>0</v>
      </c>
      <c r="AH396" s="8"/>
      <c r="AI396" s="11">
        <f t="shared" ref="AI396:AK398" si="17">IF(ISNUMBER(FIND("doc",LOWER($E87))),F87,0)</f>
        <v>0</v>
      </c>
      <c r="AJ396" s="11">
        <f t="shared" si="17"/>
        <v>0</v>
      </c>
      <c r="AK396" s="11">
        <f t="shared" si="17"/>
        <v>0</v>
      </c>
      <c r="AL396" s="8"/>
      <c r="AM396" s="10">
        <f t="shared" si="15"/>
        <v>0</v>
      </c>
      <c r="AN396" s="8"/>
      <c r="AO396" s="11">
        <f t="shared" si="16"/>
        <v>0</v>
      </c>
    </row>
    <row r="397" spans="13:46" x14ac:dyDescent="0.25">
      <c r="M397" s="7"/>
      <c r="N397" s="7"/>
      <c r="O397" s="8"/>
      <c r="P397" s="7"/>
      <c r="Q397" s="8"/>
      <c r="R397" s="7"/>
      <c r="S397" s="8"/>
      <c r="T397" s="8"/>
      <c r="U397" s="8"/>
      <c r="V397" s="8"/>
      <c r="W397" s="8"/>
      <c r="X397" s="8"/>
      <c r="Y397" s="8"/>
      <c r="Z397" s="8"/>
      <c r="AC397" s="9">
        <f>IF(TRIM($B88)&lt;&gt;"",F88,0)</f>
        <v>0</v>
      </c>
      <c r="AD397" s="10"/>
      <c r="AE397" s="9">
        <f>IF(TRIM($B88)&lt;&gt;"",G88,0)</f>
        <v>0</v>
      </c>
      <c r="AF397" s="10"/>
      <c r="AG397" s="9">
        <f>IF(TRIM($B88)&lt;&gt;"",H88,0)</f>
        <v>0</v>
      </c>
      <c r="AH397" s="8"/>
      <c r="AI397" s="11">
        <f t="shared" si="17"/>
        <v>0</v>
      </c>
      <c r="AJ397" s="11">
        <f t="shared" si="17"/>
        <v>0</v>
      </c>
      <c r="AK397" s="11">
        <f t="shared" si="17"/>
        <v>0</v>
      </c>
      <c r="AL397" s="8"/>
      <c r="AM397" s="10">
        <f t="shared" si="15"/>
        <v>0</v>
      </c>
      <c r="AN397" s="8"/>
      <c r="AO397" s="11">
        <f t="shared" si="16"/>
        <v>0</v>
      </c>
    </row>
    <row r="398" spans="13:46" x14ac:dyDescent="0.25">
      <c r="M398" s="7"/>
      <c r="N398" s="7"/>
      <c r="O398" s="8"/>
      <c r="P398" s="7"/>
      <c r="Q398" s="8"/>
      <c r="R398" s="7"/>
      <c r="S398" s="8"/>
      <c r="T398" s="8"/>
      <c r="U398" s="8"/>
      <c r="V398" s="8"/>
      <c r="W398" s="8"/>
      <c r="X398" s="8"/>
      <c r="Y398" s="8"/>
      <c r="Z398" s="8"/>
      <c r="AC398" s="9">
        <f>IF(TRIM($B89)&lt;&gt;"",F89,0)</f>
        <v>0</v>
      </c>
      <c r="AD398" s="10"/>
      <c r="AE398" s="9">
        <f>IF(TRIM($B89)&lt;&gt;"",G89,0)</f>
        <v>0</v>
      </c>
      <c r="AF398" s="10"/>
      <c r="AG398" s="9">
        <f>IF(TRIM($B89)&lt;&gt;"",H89,0)</f>
        <v>0</v>
      </c>
      <c r="AH398" s="8"/>
      <c r="AI398" s="11">
        <f t="shared" si="17"/>
        <v>0</v>
      </c>
      <c r="AJ398" s="11">
        <f t="shared" si="17"/>
        <v>0</v>
      </c>
      <c r="AK398" s="11">
        <f t="shared" si="17"/>
        <v>0</v>
      </c>
      <c r="AL398" s="8"/>
      <c r="AM398" s="10">
        <f t="shared" si="15"/>
        <v>0</v>
      </c>
      <c r="AN398" s="8"/>
      <c r="AO398" s="11">
        <f t="shared" si="16"/>
        <v>0</v>
      </c>
    </row>
    <row r="399" spans="13:46" ht="24.75" x14ac:dyDescent="0.25">
      <c r="M399" s="5" t="s">
        <v>5</v>
      </c>
      <c r="N399" s="6">
        <f>F90</f>
        <v>0</v>
      </c>
      <c r="O399" s="5" t="s">
        <v>3</v>
      </c>
      <c r="P399" s="6">
        <f>G90</f>
        <v>0</v>
      </c>
      <c r="Q399" s="5" t="s">
        <v>4</v>
      </c>
      <c r="R399" s="6">
        <f>N399+P399</f>
        <v>0</v>
      </c>
      <c r="S399" s="5" t="s">
        <v>6</v>
      </c>
      <c r="T399" s="6">
        <f>H90</f>
        <v>0</v>
      </c>
      <c r="U399" s="5" t="s">
        <v>7</v>
      </c>
      <c r="V399" s="14">
        <f>R399+T399</f>
        <v>0</v>
      </c>
      <c r="W399" s="5" t="s">
        <v>1</v>
      </c>
      <c r="X399" s="13" t="e">
        <f>SUM(AM394:AM398)</f>
        <v>#REF!</v>
      </c>
      <c r="Y399" s="5" t="s">
        <v>2</v>
      </c>
      <c r="Z399" s="12">
        <f>SUM(AI394:AK398)</f>
        <v>0</v>
      </c>
    </row>
    <row r="407" spans="13:46" x14ac:dyDescent="0.25">
      <c r="M407" s="4" t="s">
        <v>8</v>
      </c>
      <c r="N407" s="4"/>
      <c r="O407" s="4"/>
      <c r="P407" s="4"/>
      <c r="Q407" s="4"/>
      <c r="R407" s="4"/>
      <c r="S407" s="4"/>
      <c r="T407" s="4"/>
      <c r="U407" s="4"/>
      <c r="V407" s="4"/>
      <c r="W407" s="4"/>
      <c r="X407" s="4"/>
      <c r="Y407" s="4"/>
      <c r="Z407" s="4"/>
      <c r="AA407" s="1"/>
      <c r="AB407" s="1"/>
      <c r="AC407" s="1"/>
      <c r="AD407" s="1"/>
      <c r="AE407" s="1"/>
      <c r="AF407" s="1"/>
      <c r="AG407" s="1"/>
      <c r="AH407" s="1"/>
      <c r="AI407" s="1"/>
      <c r="AJ407" s="1"/>
      <c r="AK407" s="1"/>
      <c r="AL407" s="1"/>
      <c r="AM407" s="1"/>
      <c r="AN407" s="1"/>
      <c r="AO407" s="1"/>
      <c r="AP407" s="1"/>
      <c r="AQ407" s="1"/>
      <c r="AR407" s="1"/>
      <c r="AS407" s="1"/>
      <c r="AT407" s="1"/>
    </row>
    <row r="408" spans="13:46" x14ac:dyDescent="0.25">
      <c r="M408" s="7"/>
      <c r="N408" s="7"/>
      <c r="O408" s="8"/>
      <c r="P408" s="7"/>
      <c r="Q408" s="8"/>
      <c r="R408" s="7"/>
      <c r="S408" s="8"/>
      <c r="T408" s="8"/>
      <c r="U408" s="8"/>
      <c r="V408" s="8"/>
      <c r="W408" s="8"/>
      <c r="X408" s="8"/>
      <c r="Y408" s="8"/>
      <c r="Z408" s="8"/>
      <c r="AC408" s="9">
        <f>IF(TRIM($B99)&lt;&gt;"",F99,0)</f>
        <v>0</v>
      </c>
      <c r="AD408" s="10"/>
      <c r="AE408" s="9">
        <f>IF(TRIM($B99)&lt;&gt;"",G99,0)</f>
        <v>0</v>
      </c>
      <c r="AF408" s="10"/>
      <c r="AG408" s="9">
        <f>IF(TRIM($B99)&lt;&gt;"",H99,0)</f>
        <v>0</v>
      </c>
      <c r="AH408" s="8"/>
      <c r="AI408" s="11">
        <f>IF(ISNUMBER(FIND("doc",LOWER($E99))),F99,0)</f>
        <v>0</v>
      </c>
      <c r="AJ408" s="11">
        <f>IF(ISNUMBER(FIND("doc",LOWER($E99))),G99,0)</f>
        <v>0</v>
      </c>
      <c r="AK408" s="11">
        <f>IF(ISNUMBER(FIND("doc",LOWER($E99))),H99,0)</f>
        <v>0</v>
      </c>
      <c r="AL408" s="8"/>
      <c r="AM408" s="10">
        <f>SUM(AC408:AG408)</f>
        <v>0</v>
      </c>
      <c r="AN408" s="8"/>
      <c r="AO408" s="11">
        <f>AI408+AJ408+AK408</f>
        <v>0</v>
      </c>
    </row>
    <row r="409" spans="13:46" x14ac:dyDescent="0.25">
      <c r="M409" s="7"/>
      <c r="N409" s="7"/>
      <c r="O409" s="7"/>
      <c r="P409" s="7"/>
      <c r="Q409" s="8"/>
      <c r="R409" s="7"/>
      <c r="S409" s="8"/>
      <c r="T409" s="8"/>
      <c r="U409" s="8"/>
      <c r="V409" s="8"/>
      <c r="W409" s="8"/>
      <c r="X409" s="8"/>
      <c r="Y409" s="8"/>
      <c r="Z409" s="8"/>
      <c r="AC409" s="9" t="e">
        <f>IF(TRIM(#REF!)&lt;&gt;"",#REF!,0)</f>
        <v>#REF!</v>
      </c>
      <c r="AD409" s="9"/>
      <c r="AE409" s="9" t="e">
        <f>IF(TRIM(#REF!)&lt;&gt;"",#REF!,0)</f>
        <v>#REF!</v>
      </c>
      <c r="AF409" s="10"/>
      <c r="AG409" s="9" t="e">
        <f>IF(TRIM(#REF!)&lt;&gt;"",#REF!,0)</f>
        <v>#REF!</v>
      </c>
      <c r="AH409" s="8"/>
      <c r="AI409" s="11">
        <f>IF(ISNUMBER(FIND("doc",LOWER(#REF!))),#REF!,0)</f>
        <v>0</v>
      </c>
      <c r="AJ409" s="11">
        <f>IF(ISNUMBER(FIND("doc",LOWER(#REF!))),#REF!,0)</f>
        <v>0</v>
      </c>
      <c r="AK409" s="11">
        <f>IF(ISNUMBER(FIND("doc",LOWER(#REF!))),#REF!,0)</f>
        <v>0</v>
      </c>
      <c r="AL409" s="8"/>
      <c r="AM409" s="10" t="e">
        <f t="shared" ref="AM409:AM412" si="18">SUM(AC409:AG409)</f>
        <v>#REF!</v>
      </c>
      <c r="AN409" s="8"/>
      <c r="AO409" s="11">
        <f t="shared" ref="AO409:AO412" si="19">AI409+AJ409+AK409</f>
        <v>0</v>
      </c>
    </row>
    <row r="410" spans="13:46" x14ac:dyDescent="0.25">
      <c r="M410" s="7"/>
      <c r="N410" s="7"/>
      <c r="O410" s="8"/>
      <c r="P410" s="7"/>
      <c r="Q410" s="8"/>
      <c r="R410" s="7"/>
      <c r="S410" s="8"/>
      <c r="T410" s="8"/>
      <c r="U410" s="8"/>
      <c r="V410" s="8"/>
      <c r="W410" s="8"/>
      <c r="X410" s="8"/>
      <c r="Y410" s="8"/>
      <c r="Z410" s="8"/>
      <c r="AC410" s="9">
        <f>IF(TRIM($B101)&lt;&gt;"",F101,0)</f>
        <v>0</v>
      </c>
      <c r="AD410" s="10"/>
      <c r="AE410" s="9">
        <f>IF(TRIM($B101)&lt;&gt;"",G101,0)</f>
        <v>0</v>
      </c>
      <c r="AF410" s="10"/>
      <c r="AG410" s="9">
        <f>IF(TRIM($B101)&lt;&gt;"",H101,0)</f>
        <v>0</v>
      </c>
      <c r="AH410" s="8"/>
      <c r="AI410" s="11">
        <f t="shared" ref="AI410:AK412" si="20">IF(ISNUMBER(FIND("doc",LOWER($E101))),F101,0)</f>
        <v>0</v>
      </c>
      <c r="AJ410" s="11">
        <f t="shared" si="20"/>
        <v>0</v>
      </c>
      <c r="AK410" s="11">
        <f t="shared" si="20"/>
        <v>0</v>
      </c>
      <c r="AL410" s="8"/>
      <c r="AM410" s="10">
        <f t="shared" si="18"/>
        <v>0</v>
      </c>
      <c r="AN410" s="8"/>
      <c r="AO410" s="11">
        <f t="shared" si="19"/>
        <v>0</v>
      </c>
    </row>
    <row r="411" spans="13:46" x14ac:dyDescent="0.25">
      <c r="M411" s="7"/>
      <c r="N411" s="7"/>
      <c r="O411" s="8"/>
      <c r="P411" s="7"/>
      <c r="Q411" s="8"/>
      <c r="R411" s="7"/>
      <c r="S411" s="8"/>
      <c r="T411" s="8"/>
      <c r="U411" s="8"/>
      <c r="V411" s="8"/>
      <c r="W411" s="8"/>
      <c r="X411" s="8"/>
      <c r="Y411" s="8"/>
      <c r="Z411" s="8"/>
      <c r="AC411" s="9">
        <f>IF(TRIM($B102)&lt;&gt;"",F102,0)</f>
        <v>0</v>
      </c>
      <c r="AD411" s="10"/>
      <c r="AE411" s="9">
        <f>IF(TRIM($B102)&lt;&gt;"",G102,0)</f>
        <v>0</v>
      </c>
      <c r="AF411" s="10"/>
      <c r="AG411" s="9">
        <f>IF(TRIM($B102)&lt;&gt;"",H102,0)</f>
        <v>0</v>
      </c>
      <c r="AH411" s="8"/>
      <c r="AI411" s="11">
        <f t="shared" si="20"/>
        <v>0</v>
      </c>
      <c r="AJ411" s="11">
        <f t="shared" si="20"/>
        <v>0</v>
      </c>
      <c r="AK411" s="11">
        <f t="shared" si="20"/>
        <v>0</v>
      </c>
      <c r="AL411" s="8"/>
      <c r="AM411" s="10">
        <f t="shared" si="18"/>
        <v>0</v>
      </c>
      <c r="AN411" s="8"/>
      <c r="AO411" s="11">
        <f t="shared" si="19"/>
        <v>0</v>
      </c>
    </row>
    <row r="412" spans="13:46" x14ac:dyDescent="0.25">
      <c r="M412" s="7"/>
      <c r="N412" s="7"/>
      <c r="O412" s="8"/>
      <c r="P412" s="7"/>
      <c r="Q412" s="8"/>
      <c r="R412" s="7"/>
      <c r="S412" s="8"/>
      <c r="T412" s="8"/>
      <c r="U412" s="8"/>
      <c r="V412" s="8"/>
      <c r="W412" s="8"/>
      <c r="X412" s="8"/>
      <c r="Y412" s="8"/>
      <c r="Z412" s="8"/>
      <c r="AC412" s="9">
        <f>IF(TRIM($B103)&lt;&gt;"",F103,0)</f>
        <v>0</v>
      </c>
      <c r="AD412" s="10"/>
      <c r="AE412" s="9">
        <f>IF(TRIM($B103)&lt;&gt;"",G103,0)</f>
        <v>0</v>
      </c>
      <c r="AF412" s="10"/>
      <c r="AG412" s="9">
        <f>IF(TRIM($B103)&lt;&gt;"",H103,0)</f>
        <v>0</v>
      </c>
      <c r="AH412" s="8"/>
      <c r="AI412" s="11">
        <f t="shared" si="20"/>
        <v>0</v>
      </c>
      <c r="AJ412" s="11">
        <f t="shared" si="20"/>
        <v>0</v>
      </c>
      <c r="AK412" s="11">
        <f t="shared" si="20"/>
        <v>0</v>
      </c>
      <c r="AL412" s="8"/>
      <c r="AM412" s="10">
        <f t="shared" si="18"/>
        <v>0</v>
      </c>
      <c r="AN412" s="8"/>
      <c r="AO412" s="11">
        <f t="shared" si="19"/>
        <v>0</v>
      </c>
    </row>
    <row r="413" spans="13:46" ht="24.75" x14ac:dyDescent="0.25">
      <c r="M413" s="5" t="s">
        <v>5</v>
      </c>
      <c r="N413" s="6">
        <f>F104</f>
        <v>0</v>
      </c>
      <c r="O413" s="5" t="s">
        <v>3</v>
      </c>
      <c r="P413" s="6">
        <f>G104</f>
        <v>0</v>
      </c>
      <c r="Q413" s="5" t="s">
        <v>4</v>
      </c>
      <c r="R413" s="6">
        <f>N413+P413</f>
        <v>0</v>
      </c>
      <c r="S413" s="5" t="s">
        <v>6</v>
      </c>
      <c r="T413" s="6">
        <f>H104</f>
        <v>0</v>
      </c>
      <c r="U413" s="5" t="s">
        <v>7</v>
      </c>
      <c r="V413" s="14">
        <f>R413+T413</f>
        <v>0</v>
      </c>
      <c r="W413" s="5" t="s">
        <v>1</v>
      </c>
      <c r="X413" s="13" t="e">
        <f>SUM(AM408:AM412)</f>
        <v>#REF!</v>
      </c>
      <c r="Y413" s="5" t="s">
        <v>2</v>
      </c>
      <c r="Z413" s="12">
        <f>SUM(AI408:AK412)</f>
        <v>0</v>
      </c>
    </row>
    <row r="421" spans="13:46" x14ac:dyDescent="0.25">
      <c r="M421" s="4" t="s">
        <v>8</v>
      </c>
      <c r="N421" s="4"/>
      <c r="O421" s="4"/>
      <c r="P421" s="4"/>
      <c r="Q421" s="4"/>
      <c r="R421" s="4"/>
      <c r="S421" s="4"/>
      <c r="T421" s="4"/>
      <c r="U421" s="4"/>
      <c r="V421" s="4"/>
      <c r="W421" s="4"/>
      <c r="X421" s="4"/>
      <c r="Y421" s="4"/>
      <c r="Z421" s="4"/>
      <c r="AA421" s="1"/>
      <c r="AB421" s="1"/>
      <c r="AC421" s="1"/>
      <c r="AD421" s="1"/>
      <c r="AE421" s="1"/>
      <c r="AF421" s="1"/>
      <c r="AG421" s="1"/>
      <c r="AH421" s="1"/>
      <c r="AI421" s="1"/>
      <c r="AJ421" s="1"/>
      <c r="AK421" s="1"/>
      <c r="AL421" s="1"/>
      <c r="AM421" s="1"/>
      <c r="AN421" s="1"/>
      <c r="AO421" s="1"/>
      <c r="AP421" s="1"/>
      <c r="AQ421" s="1"/>
      <c r="AR421" s="1"/>
      <c r="AS421" s="1"/>
      <c r="AT421" s="1"/>
    </row>
    <row r="422" spans="13:46" x14ac:dyDescent="0.25">
      <c r="M422" s="7"/>
      <c r="N422" s="7"/>
      <c r="O422" s="8"/>
      <c r="P422" s="7"/>
      <c r="Q422" s="8"/>
      <c r="R422" s="7"/>
      <c r="S422" s="8"/>
      <c r="T422" s="8"/>
      <c r="U422" s="8"/>
      <c r="V422" s="8"/>
      <c r="W422" s="8"/>
      <c r="X422" s="8"/>
      <c r="Y422" s="8"/>
      <c r="Z422" s="8"/>
      <c r="AC422" s="9">
        <f>IF(TRIM($B113)&lt;&gt;"",F113,0)</f>
        <v>0</v>
      </c>
      <c r="AD422" s="10"/>
      <c r="AE422" s="9">
        <f>IF(TRIM($B113)&lt;&gt;"",G113,0)</f>
        <v>0</v>
      </c>
      <c r="AF422" s="10"/>
      <c r="AG422" s="9">
        <f>IF(TRIM($B113)&lt;&gt;"",H113,0)</f>
        <v>0</v>
      </c>
      <c r="AH422" s="8"/>
      <c r="AI422" s="11">
        <f>IF(ISNUMBER(FIND("doc",LOWER($E113))),F113,0)</f>
        <v>0</v>
      </c>
      <c r="AJ422" s="11">
        <f>IF(ISNUMBER(FIND("doc",LOWER($E113))),G113,0)</f>
        <v>0</v>
      </c>
      <c r="AK422" s="11">
        <f>IF(ISNUMBER(FIND("doc",LOWER($E113))),H113,0)</f>
        <v>0</v>
      </c>
      <c r="AL422" s="8"/>
      <c r="AM422" s="10">
        <f>SUM(AC422:AG422)</f>
        <v>0</v>
      </c>
      <c r="AN422" s="8"/>
      <c r="AO422" s="11">
        <f>AI422+AJ422+AK422</f>
        <v>0</v>
      </c>
    </row>
    <row r="423" spans="13:46" x14ac:dyDescent="0.25">
      <c r="M423" s="7"/>
      <c r="N423" s="7"/>
      <c r="O423" s="7"/>
      <c r="P423" s="7"/>
      <c r="Q423" s="8"/>
      <c r="R423" s="7"/>
      <c r="S423" s="8"/>
      <c r="T423" s="8"/>
      <c r="U423" s="8"/>
      <c r="V423" s="8"/>
      <c r="W423" s="8"/>
      <c r="X423" s="8"/>
      <c r="Y423" s="8"/>
      <c r="Z423" s="8"/>
      <c r="AC423" s="9" t="e">
        <f>IF(TRIM(#REF!)&lt;&gt;"",#REF!,0)</f>
        <v>#REF!</v>
      </c>
      <c r="AD423" s="9"/>
      <c r="AE423" s="9" t="e">
        <f>IF(TRIM(#REF!)&lt;&gt;"",#REF!,0)</f>
        <v>#REF!</v>
      </c>
      <c r="AF423" s="10"/>
      <c r="AG423" s="9" t="e">
        <f>IF(TRIM(#REF!)&lt;&gt;"",#REF!,0)</f>
        <v>#REF!</v>
      </c>
      <c r="AH423" s="8"/>
      <c r="AI423" s="11">
        <f>IF(ISNUMBER(FIND("doc",LOWER(#REF!))),#REF!,0)</f>
        <v>0</v>
      </c>
      <c r="AJ423" s="11">
        <f>IF(ISNUMBER(FIND("doc",LOWER(#REF!))),#REF!,0)</f>
        <v>0</v>
      </c>
      <c r="AK423" s="11">
        <f>IF(ISNUMBER(FIND("doc",LOWER(#REF!))),#REF!,0)</f>
        <v>0</v>
      </c>
      <c r="AL423" s="8"/>
      <c r="AM423" s="10" t="e">
        <f t="shared" ref="AM423:AM426" si="21">SUM(AC423:AG423)</f>
        <v>#REF!</v>
      </c>
      <c r="AN423" s="8"/>
      <c r="AO423" s="11">
        <f t="shared" ref="AO423:AO426" si="22">AI423+AJ423+AK423</f>
        <v>0</v>
      </c>
    </row>
    <row r="424" spans="13:46" x14ac:dyDescent="0.25">
      <c r="M424" s="7"/>
      <c r="N424" s="7"/>
      <c r="O424" s="8"/>
      <c r="P424" s="7"/>
      <c r="Q424" s="8"/>
      <c r="R424" s="7"/>
      <c r="S424" s="8"/>
      <c r="T424" s="8"/>
      <c r="U424" s="8"/>
      <c r="V424" s="8"/>
      <c r="W424" s="8"/>
      <c r="X424" s="8"/>
      <c r="Y424" s="8"/>
      <c r="Z424" s="8"/>
      <c r="AC424" s="9">
        <f>IF(TRIM($B115)&lt;&gt;"",F115,0)</f>
        <v>0</v>
      </c>
      <c r="AD424" s="10"/>
      <c r="AE424" s="9">
        <f>IF(TRIM($B115)&lt;&gt;"",G115,0)</f>
        <v>0</v>
      </c>
      <c r="AF424" s="10"/>
      <c r="AG424" s="9">
        <f>IF(TRIM($B115)&lt;&gt;"",H115,0)</f>
        <v>0</v>
      </c>
      <c r="AH424" s="8"/>
      <c r="AI424" s="11">
        <f t="shared" ref="AI424:AK426" si="23">IF(ISNUMBER(FIND("doc",LOWER($E115))),F115,0)</f>
        <v>0</v>
      </c>
      <c r="AJ424" s="11">
        <f t="shared" si="23"/>
        <v>0</v>
      </c>
      <c r="AK424" s="11">
        <f t="shared" si="23"/>
        <v>0</v>
      </c>
      <c r="AL424" s="8"/>
      <c r="AM424" s="10">
        <f t="shared" si="21"/>
        <v>0</v>
      </c>
      <c r="AN424" s="8"/>
      <c r="AO424" s="11">
        <f t="shared" si="22"/>
        <v>0</v>
      </c>
    </row>
    <row r="425" spans="13:46" x14ac:dyDescent="0.25">
      <c r="M425" s="7"/>
      <c r="N425" s="7"/>
      <c r="O425" s="8"/>
      <c r="P425" s="7"/>
      <c r="Q425" s="8"/>
      <c r="R425" s="7"/>
      <c r="S425" s="8"/>
      <c r="T425" s="8"/>
      <c r="U425" s="8"/>
      <c r="V425" s="8"/>
      <c r="W425" s="8"/>
      <c r="X425" s="8"/>
      <c r="Y425" s="8"/>
      <c r="Z425" s="8"/>
      <c r="AC425" s="9">
        <f>IF(TRIM($B116)&lt;&gt;"",F116,0)</f>
        <v>0</v>
      </c>
      <c r="AD425" s="10"/>
      <c r="AE425" s="9">
        <f>IF(TRIM($B116)&lt;&gt;"",G116,0)</f>
        <v>0</v>
      </c>
      <c r="AF425" s="10"/>
      <c r="AG425" s="9">
        <f>IF(TRIM($B116)&lt;&gt;"",H116,0)</f>
        <v>0</v>
      </c>
      <c r="AH425" s="8"/>
      <c r="AI425" s="11">
        <f t="shared" si="23"/>
        <v>0</v>
      </c>
      <c r="AJ425" s="11">
        <f t="shared" si="23"/>
        <v>0</v>
      </c>
      <c r="AK425" s="11">
        <f t="shared" si="23"/>
        <v>0</v>
      </c>
      <c r="AL425" s="8"/>
      <c r="AM425" s="10">
        <f t="shared" si="21"/>
        <v>0</v>
      </c>
      <c r="AN425" s="8"/>
      <c r="AO425" s="11">
        <f t="shared" si="22"/>
        <v>0</v>
      </c>
    </row>
    <row r="426" spans="13:46" x14ac:dyDescent="0.25">
      <c r="M426" s="7"/>
      <c r="N426" s="7"/>
      <c r="O426" s="8"/>
      <c r="P426" s="7"/>
      <c r="Q426" s="8"/>
      <c r="R426" s="7"/>
      <c r="S426" s="8"/>
      <c r="T426" s="8"/>
      <c r="U426" s="8"/>
      <c r="V426" s="8"/>
      <c r="W426" s="8"/>
      <c r="X426" s="8"/>
      <c r="Y426" s="8"/>
      <c r="Z426" s="8"/>
      <c r="AC426" s="9">
        <f>IF(TRIM($B117)&lt;&gt;"",F117,0)</f>
        <v>0</v>
      </c>
      <c r="AD426" s="10"/>
      <c r="AE426" s="9">
        <f>IF(TRIM($B117)&lt;&gt;"",G117,0)</f>
        <v>0</v>
      </c>
      <c r="AF426" s="10"/>
      <c r="AG426" s="9">
        <f>IF(TRIM($B117)&lt;&gt;"",H117,0)</f>
        <v>0</v>
      </c>
      <c r="AH426" s="8"/>
      <c r="AI426" s="11">
        <f t="shared" si="23"/>
        <v>0</v>
      </c>
      <c r="AJ426" s="11">
        <f t="shared" si="23"/>
        <v>0</v>
      </c>
      <c r="AK426" s="11">
        <f t="shared" si="23"/>
        <v>0</v>
      </c>
      <c r="AL426" s="8"/>
      <c r="AM426" s="10">
        <f t="shared" si="21"/>
        <v>0</v>
      </c>
      <c r="AN426" s="8"/>
      <c r="AO426" s="11">
        <f t="shared" si="22"/>
        <v>0</v>
      </c>
    </row>
    <row r="427" spans="13:46" ht="24.75" x14ac:dyDescent="0.25">
      <c r="M427" s="5" t="s">
        <v>5</v>
      </c>
      <c r="N427" s="6">
        <f>F118</f>
        <v>0</v>
      </c>
      <c r="O427" s="5" t="s">
        <v>3</v>
      </c>
      <c r="P427" s="6">
        <f>G118</f>
        <v>0</v>
      </c>
      <c r="Q427" s="5" t="s">
        <v>4</v>
      </c>
      <c r="R427" s="6">
        <f>N427+P427</f>
        <v>0</v>
      </c>
      <c r="S427" s="5" t="s">
        <v>6</v>
      </c>
      <c r="T427" s="6">
        <f>H118</f>
        <v>0</v>
      </c>
      <c r="U427" s="5" t="s">
        <v>7</v>
      </c>
      <c r="V427" s="14">
        <f>R427+T427</f>
        <v>0</v>
      </c>
      <c r="W427" s="5" t="s">
        <v>1</v>
      </c>
      <c r="X427" s="13" t="e">
        <f>SUM(AM422:AM426)</f>
        <v>#REF!</v>
      </c>
      <c r="Y427" s="5" t="s">
        <v>2</v>
      </c>
      <c r="Z427" s="12">
        <f>SUM(AI422:AK426)</f>
        <v>0</v>
      </c>
    </row>
    <row r="435" spans="11:46" x14ac:dyDescent="0.25">
      <c r="M435" s="4" t="s">
        <v>8</v>
      </c>
      <c r="N435" s="4"/>
      <c r="O435" s="4"/>
      <c r="P435" s="4"/>
      <c r="Q435" s="4"/>
      <c r="R435" s="4"/>
      <c r="S435" s="4"/>
      <c r="T435" s="4"/>
      <c r="U435" s="4"/>
      <c r="V435" s="4"/>
      <c r="W435" s="4"/>
      <c r="X435" s="4"/>
      <c r="Y435" s="4"/>
      <c r="Z435" s="4"/>
      <c r="AA435" s="1"/>
      <c r="AB435" s="1"/>
      <c r="AC435" s="1"/>
      <c r="AD435" s="1"/>
      <c r="AE435" s="1"/>
      <c r="AF435" s="1"/>
      <c r="AG435" s="1"/>
      <c r="AH435" s="1"/>
      <c r="AI435" s="1"/>
      <c r="AJ435" s="1"/>
      <c r="AK435" s="1"/>
      <c r="AL435" s="1"/>
      <c r="AM435" s="1"/>
      <c r="AN435" s="1"/>
      <c r="AO435" s="1"/>
      <c r="AP435" s="1"/>
      <c r="AQ435" s="1"/>
      <c r="AR435" s="1"/>
      <c r="AS435" s="1"/>
      <c r="AT435" s="1"/>
    </row>
    <row r="436" spans="11:46" x14ac:dyDescent="0.25">
      <c r="M436" s="7"/>
      <c r="N436" s="7"/>
      <c r="O436" s="8"/>
      <c r="P436" s="7"/>
      <c r="Q436" s="8"/>
      <c r="R436" s="7"/>
      <c r="S436" s="8"/>
      <c r="T436" s="8"/>
      <c r="U436" s="8"/>
      <c r="V436" s="8"/>
      <c r="W436" s="8"/>
      <c r="X436" s="8"/>
      <c r="Y436" s="8"/>
      <c r="Z436" s="8"/>
      <c r="AC436" s="9">
        <f>IF(TRIM($B127)&lt;&gt;"",F127,0)</f>
        <v>0</v>
      </c>
      <c r="AD436" s="10"/>
      <c r="AE436" s="9">
        <f>IF(TRIM($B127)&lt;&gt;"",G127,0)</f>
        <v>0</v>
      </c>
      <c r="AF436" s="10"/>
      <c r="AG436" s="9">
        <f>IF(TRIM($B127)&lt;&gt;"",H127,0)</f>
        <v>0</v>
      </c>
      <c r="AH436" s="8"/>
      <c r="AI436" s="11">
        <f>IF(ISNUMBER(FIND("doc",LOWER($E127))),F127,0)</f>
        <v>0</v>
      </c>
      <c r="AJ436" s="11">
        <f>IF(ISNUMBER(FIND("doc",LOWER($E127))),G127,0)</f>
        <v>0</v>
      </c>
      <c r="AK436" s="11">
        <f>IF(ISNUMBER(FIND("doc",LOWER($E127))),H127,0)</f>
        <v>0</v>
      </c>
      <c r="AL436" s="8"/>
      <c r="AM436" s="10">
        <f>SUM(AC436:AG436)</f>
        <v>0</v>
      </c>
      <c r="AN436" s="8"/>
      <c r="AO436" s="11">
        <f>AI436+AJ436+AK436</f>
        <v>0</v>
      </c>
    </row>
    <row r="437" spans="11:46" x14ac:dyDescent="0.25">
      <c r="M437" s="7"/>
      <c r="N437" s="7"/>
      <c r="O437" s="7"/>
      <c r="P437" s="7"/>
      <c r="Q437" s="8"/>
      <c r="R437" s="7"/>
      <c r="S437" s="8"/>
      <c r="T437" s="8"/>
      <c r="U437" s="8"/>
      <c r="V437" s="8"/>
      <c r="W437" s="8"/>
      <c r="X437" s="8"/>
      <c r="Y437" s="8"/>
      <c r="Z437" s="8"/>
      <c r="AC437" s="9" t="e">
        <f>IF(TRIM(#REF!)&lt;&gt;"",#REF!,0)</f>
        <v>#REF!</v>
      </c>
      <c r="AD437" s="9"/>
      <c r="AE437" s="9" t="e">
        <f>IF(TRIM(#REF!)&lt;&gt;"",#REF!,0)</f>
        <v>#REF!</v>
      </c>
      <c r="AF437" s="10"/>
      <c r="AG437" s="9" t="e">
        <f>IF(TRIM(#REF!)&lt;&gt;"",#REF!,0)</f>
        <v>#REF!</v>
      </c>
      <c r="AH437" s="8"/>
      <c r="AI437" s="11">
        <f>IF(ISNUMBER(FIND("doc",LOWER(#REF!))),#REF!,0)</f>
        <v>0</v>
      </c>
      <c r="AJ437" s="11">
        <f>IF(ISNUMBER(FIND("doc",LOWER(#REF!))),#REF!,0)</f>
        <v>0</v>
      </c>
      <c r="AK437" s="11">
        <f>IF(ISNUMBER(FIND("doc",LOWER(#REF!))),#REF!,0)</f>
        <v>0</v>
      </c>
      <c r="AL437" s="8"/>
      <c r="AM437" s="10" t="e">
        <f t="shared" ref="AM437:AM440" si="24">SUM(AC437:AG437)</f>
        <v>#REF!</v>
      </c>
      <c r="AN437" s="8"/>
      <c r="AO437" s="11">
        <f t="shared" ref="AO437:AO440" si="25">AI437+AJ437+AK437</f>
        <v>0</v>
      </c>
    </row>
    <row r="438" spans="11:46" x14ac:dyDescent="0.25">
      <c r="M438" s="7"/>
      <c r="N438" s="7"/>
      <c r="O438" s="8"/>
      <c r="P438" s="7"/>
      <c r="Q438" s="8"/>
      <c r="R438" s="7"/>
      <c r="S438" s="8"/>
      <c r="T438" s="8"/>
      <c r="U438" s="8"/>
      <c r="V438" s="8"/>
      <c r="W438" s="8"/>
      <c r="X438" s="8"/>
      <c r="Y438" s="8"/>
      <c r="Z438" s="8"/>
      <c r="AC438" s="9">
        <f>IF(TRIM($B129)&lt;&gt;"",F129,0)</f>
        <v>0</v>
      </c>
      <c r="AD438" s="10"/>
      <c r="AE438" s="9">
        <f>IF(TRIM($B129)&lt;&gt;"",G129,0)</f>
        <v>0</v>
      </c>
      <c r="AF438" s="10"/>
      <c r="AG438" s="9">
        <f>IF(TRIM($B129)&lt;&gt;"",H129,0)</f>
        <v>0</v>
      </c>
      <c r="AH438" s="8"/>
      <c r="AI438" s="11">
        <f t="shared" ref="AI438:AK440" si="26">IF(ISNUMBER(FIND("doc",LOWER($E129))),F129,0)</f>
        <v>0</v>
      </c>
      <c r="AJ438" s="11">
        <f t="shared" si="26"/>
        <v>0</v>
      </c>
      <c r="AK438" s="11">
        <f t="shared" si="26"/>
        <v>0</v>
      </c>
      <c r="AL438" s="8"/>
      <c r="AM438" s="10">
        <f t="shared" si="24"/>
        <v>0</v>
      </c>
      <c r="AN438" s="8"/>
      <c r="AO438" s="11">
        <f t="shared" si="25"/>
        <v>0</v>
      </c>
    </row>
    <row r="439" spans="11:46" x14ac:dyDescent="0.25">
      <c r="M439" s="7"/>
      <c r="N439" s="7"/>
      <c r="O439" s="8"/>
      <c r="P439" s="7"/>
      <c r="Q439" s="8"/>
      <c r="R439" s="7"/>
      <c r="S439" s="8"/>
      <c r="T439" s="8"/>
      <c r="U439" s="8"/>
      <c r="V439" s="8"/>
      <c r="W439" s="8"/>
      <c r="X439" s="8"/>
      <c r="Y439" s="8"/>
      <c r="Z439" s="8"/>
      <c r="AC439" s="9">
        <f>IF(TRIM($B130)&lt;&gt;"",F130,0)</f>
        <v>0</v>
      </c>
      <c r="AD439" s="10"/>
      <c r="AE439" s="9">
        <f>IF(TRIM($B130)&lt;&gt;"",G130,0)</f>
        <v>0</v>
      </c>
      <c r="AF439" s="10"/>
      <c r="AG439" s="9">
        <f>IF(TRIM($B130)&lt;&gt;"",H130,0)</f>
        <v>0</v>
      </c>
      <c r="AH439" s="8"/>
      <c r="AI439" s="11">
        <f t="shared" si="26"/>
        <v>0</v>
      </c>
      <c r="AJ439" s="11">
        <f t="shared" si="26"/>
        <v>0</v>
      </c>
      <c r="AK439" s="11">
        <f t="shared" si="26"/>
        <v>0</v>
      </c>
      <c r="AL439" s="8"/>
      <c r="AM439" s="10">
        <f t="shared" si="24"/>
        <v>0</v>
      </c>
      <c r="AN439" s="8"/>
      <c r="AO439" s="11">
        <f t="shared" si="25"/>
        <v>0</v>
      </c>
    </row>
    <row r="440" spans="11:46" x14ac:dyDescent="0.25">
      <c r="M440" s="7"/>
      <c r="N440" s="7"/>
      <c r="O440" s="8"/>
      <c r="P440" s="7"/>
      <c r="Q440" s="8"/>
      <c r="R440" s="7"/>
      <c r="S440" s="8"/>
      <c r="T440" s="8"/>
      <c r="U440" s="8"/>
      <c r="V440" s="8"/>
      <c r="W440" s="8"/>
      <c r="X440" s="8"/>
      <c r="Y440" s="8"/>
      <c r="Z440" s="8"/>
      <c r="AC440" s="9">
        <f>IF(TRIM($B131)&lt;&gt;"",F131,0)</f>
        <v>0</v>
      </c>
      <c r="AD440" s="10"/>
      <c r="AE440" s="9">
        <f>IF(TRIM($B131)&lt;&gt;"",G131,0)</f>
        <v>0</v>
      </c>
      <c r="AF440" s="10"/>
      <c r="AG440" s="9">
        <f>IF(TRIM($B131)&lt;&gt;"",H131,0)</f>
        <v>0</v>
      </c>
      <c r="AH440" s="8"/>
      <c r="AI440" s="11">
        <f t="shared" si="26"/>
        <v>0</v>
      </c>
      <c r="AJ440" s="11">
        <f t="shared" si="26"/>
        <v>0</v>
      </c>
      <c r="AK440" s="11">
        <f t="shared" si="26"/>
        <v>0</v>
      </c>
      <c r="AL440" s="8"/>
      <c r="AM440" s="10">
        <f t="shared" si="24"/>
        <v>0</v>
      </c>
      <c r="AN440" s="8"/>
      <c r="AO440" s="11">
        <f t="shared" si="25"/>
        <v>0</v>
      </c>
    </row>
    <row r="441" spans="11:46" ht="24.75" x14ac:dyDescent="0.25">
      <c r="M441" s="5" t="s">
        <v>5</v>
      </c>
      <c r="N441" s="6">
        <f>F132</f>
        <v>0</v>
      </c>
      <c r="O441" s="5" t="s">
        <v>3</v>
      </c>
      <c r="P441" s="6">
        <f>G132</f>
        <v>0</v>
      </c>
      <c r="Q441" s="5" t="s">
        <v>4</v>
      </c>
      <c r="R441" s="6">
        <f>N441+P441</f>
        <v>0</v>
      </c>
      <c r="S441" s="5" t="s">
        <v>6</v>
      </c>
      <c r="T441" s="6">
        <f>H132</f>
        <v>0</v>
      </c>
      <c r="U441" s="5" t="s">
        <v>7</v>
      </c>
      <c r="V441" s="14">
        <f>R441+T441</f>
        <v>0</v>
      </c>
      <c r="W441" s="5" t="s">
        <v>1</v>
      </c>
      <c r="X441" s="13" t="e">
        <f>SUM(AM436:AM440)</f>
        <v>#REF!</v>
      </c>
      <c r="Y441" s="5" t="s">
        <v>2</v>
      </c>
      <c r="Z441" s="12">
        <f>SUM(AI436:AK440)</f>
        <v>0</v>
      </c>
    </row>
    <row r="446" spans="11:46" x14ac:dyDescent="0.25">
      <c r="K446" t="s">
        <v>112</v>
      </c>
    </row>
    <row r="447" spans="11:46" x14ac:dyDescent="0.25">
      <c r="K447" t="s">
        <v>165</v>
      </c>
    </row>
    <row r="448" spans="11:46" x14ac:dyDescent="0.25">
      <c r="K448" t="s">
        <v>166</v>
      </c>
    </row>
    <row r="449" spans="13:46" x14ac:dyDescent="0.25">
      <c r="M449" s="4" t="s">
        <v>8</v>
      </c>
      <c r="N449" s="4"/>
      <c r="O449" s="4"/>
      <c r="P449" s="4"/>
      <c r="Q449" s="4"/>
      <c r="R449" s="4"/>
      <c r="S449" s="4"/>
      <c r="T449" s="4"/>
      <c r="U449" s="4"/>
      <c r="V449" s="4"/>
      <c r="W449" s="4"/>
      <c r="X449" s="4"/>
      <c r="Y449" s="4"/>
      <c r="Z449" s="4"/>
      <c r="AA449" s="1"/>
      <c r="AB449" s="1"/>
      <c r="AC449" s="1"/>
      <c r="AD449" s="1"/>
      <c r="AE449" s="1"/>
      <c r="AF449" s="1"/>
      <c r="AG449" s="1"/>
      <c r="AH449" s="1"/>
      <c r="AI449" s="1"/>
      <c r="AJ449" s="1"/>
      <c r="AK449" s="1"/>
      <c r="AL449" s="1"/>
      <c r="AM449" s="1"/>
      <c r="AN449" s="1"/>
      <c r="AO449" s="1"/>
      <c r="AP449" s="1"/>
      <c r="AQ449" s="1"/>
      <c r="AR449" s="1"/>
      <c r="AS449" s="1"/>
      <c r="AT449" s="1"/>
    </row>
    <row r="450" spans="13:46" x14ac:dyDescent="0.25">
      <c r="M450" s="7"/>
      <c r="N450" s="7"/>
      <c r="O450" s="8"/>
      <c r="P450" s="7"/>
      <c r="Q450" s="8"/>
      <c r="R450" s="7"/>
      <c r="S450" s="8"/>
      <c r="T450" s="8"/>
      <c r="U450" s="8"/>
      <c r="V450" s="8"/>
      <c r="W450" s="8"/>
      <c r="X450" s="8"/>
      <c r="Y450" s="8"/>
      <c r="Z450" s="8"/>
      <c r="AC450" s="9" t="e">
        <f>IF(TRIM(#REF!)&lt;&gt;"",#REF!,0)</f>
        <v>#REF!</v>
      </c>
      <c r="AD450" s="10"/>
      <c r="AE450" s="9" t="e">
        <f>IF(TRIM(#REF!)&lt;&gt;"",#REF!,0)</f>
        <v>#REF!</v>
      </c>
      <c r="AF450" s="10"/>
      <c r="AG450" s="9" t="e">
        <f>IF(TRIM(#REF!)&lt;&gt;"",#REF!,0)</f>
        <v>#REF!</v>
      </c>
      <c r="AH450" s="8"/>
      <c r="AI450" s="11">
        <f>IF(ISNUMBER(FIND("doc",LOWER(#REF!))),#REF!,0)</f>
        <v>0</v>
      </c>
      <c r="AJ450" s="11">
        <f>IF(ISNUMBER(FIND("doc",LOWER(#REF!))),#REF!,0)</f>
        <v>0</v>
      </c>
      <c r="AK450" s="11">
        <f>IF(ISNUMBER(FIND("doc",LOWER(#REF!))),#REF!,0)</f>
        <v>0</v>
      </c>
      <c r="AL450" s="8"/>
      <c r="AM450" s="10" t="e">
        <f>SUM(AC450:AG450)</f>
        <v>#REF!</v>
      </c>
      <c r="AN450" s="8"/>
      <c r="AO450" s="11">
        <f>AI450+AJ450+AK450</f>
        <v>0</v>
      </c>
    </row>
    <row r="451" spans="13:46" x14ac:dyDescent="0.25">
      <c r="M451" s="7"/>
      <c r="N451" s="7"/>
      <c r="O451" s="7"/>
      <c r="P451" s="7"/>
      <c r="Q451" s="8"/>
      <c r="R451" s="7"/>
      <c r="S451" s="8"/>
      <c r="T451" s="8"/>
      <c r="U451" s="8"/>
      <c r="V451" s="8"/>
      <c r="W451" s="8"/>
      <c r="X451" s="8"/>
      <c r="Y451" s="8"/>
      <c r="Z451" s="8"/>
      <c r="AC451" s="9">
        <f>IF(TRIM($B141)&lt;&gt;"",F141,0)</f>
        <v>0</v>
      </c>
      <c r="AD451" s="9"/>
      <c r="AE451" s="9">
        <f>IF(TRIM($B141)&lt;&gt;"",G141,0)</f>
        <v>0</v>
      </c>
      <c r="AF451" s="10"/>
      <c r="AG451" s="9">
        <f>IF(TRIM($B141)&lt;&gt;"",H141,0)</f>
        <v>0</v>
      </c>
      <c r="AH451" s="8"/>
      <c r="AI451" s="11">
        <f>IF(ISNUMBER(FIND("doc",LOWER(#REF!))),F141,0)</f>
        <v>0</v>
      </c>
      <c r="AJ451" s="11">
        <f>IF(ISNUMBER(FIND("doc",LOWER(#REF!))),G141,0)</f>
        <v>0</v>
      </c>
      <c r="AK451" s="11">
        <f>IF(ISNUMBER(FIND("doc",LOWER(#REF!))),H141,0)</f>
        <v>0</v>
      </c>
      <c r="AL451" s="8"/>
      <c r="AM451" s="10">
        <f t="shared" ref="AM451:AM454" si="27">SUM(AC451:AG451)</f>
        <v>0</v>
      </c>
      <c r="AN451" s="8"/>
      <c r="AO451" s="11">
        <f t="shared" ref="AO451:AO454" si="28">AI451+AJ451+AK451</f>
        <v>0</v>
      </c>
    </row>
    <row r="452" spans="13:46" x14ac:dyDescent="0.25">
      <c r="M452" s="7"/>
      <c r="N452" s="7"/>
      <c r="O452" s="8"/>
      <c r="P452" s="7"/>
      <c r="Q452" s="8"/>
      <c r="R452" s="7"/>
      <c r="S452" s="8"/>
      <c r="T452" s="8"/>
      <c r="U452" s="8"/>
      <c r="V452" s="8"/>
      <c r="W452" s="8"/>
      <c r="X452" s="8"/>
      <c r="Y452" s="8"/>
      <c r="Z452" s="8"/>
      <c r="AC452" s="9">
        <f>IF(TRIM($B143)&lt;&gt;"",F143,0)</f>
        <v>0</v>
      </c>
      <c r="AD452" s="10"/>
      <c r="AE452" s="9">
        <f>IF(TRIM($B143)&lt;&gt;"",G143,0)</f>
        <v>0</v>
      </c>
      <c r="AF452" s="10"/>
      <c r="AG452" s="9">
        <f>IF(TRIM($B143)&lt;&gt;"",H143,0)</f>
        <v>0</v>
      </c>
      <c r="AH452" s="8"/>
      <c r="AI452" s="11">
        <f>IF(ISNUMBER(FIND("doc",LOWER($E141))),F143,0)</f>
        <v>0</v>
      </c>
      <c r="AJ452" s="11">
        <f>IF(ISNUMBER(FIND("doc",LOWER($E141))),G143,0)</f>
        <v>0</v>
      </c>
      <c r="AK452" s="11">
        <f>IF(ISNUMBER(FIND("doc",LOWER($E141))),H143,0)</f>
        <v>0</v>
      </c>
      <c r="AL452" s="8"/>
      <c r="AM452" s="10">
        <f t="shared" si="27"/>
        <v>0</v>
      </c>
      <c r="AN452" s="8"/>
      <c r="AO452" s="11">
        <f t="shared" si="28"/>
        <v>0</v>
      </c>
    </row>
    <row r="453" spans="13:46" x14ac:dyDescent="0.25">
      <c r="M453" s="7"/>
      <c r="N453" s="7"/>
      <c r="O453" s="8"/>
      <c r="P453" s="7"/>
      <c r="Q453" s="8"/>
      <c r="R453" s="7"/>
      <c r="S453" s="8"/>
      <c r="T453" s="8"/>
      <c r="U453" s="8"/>
      <c r="V453" s="8"/>
      <c r="W453" s="8"/>
      <c r="X453" s="8"/>
      <c r="Y453" s="8"/>
      <c r="Z453" s="8"/>
      <c r="AC453" s="9">
        <f>IF(TRIM($B144)&lt;&gt;"",F144,0)</f>
        <v>0</v>
      </c>
      <c r="AD453" s="10"/>
      <c r="AE453" s="9">
        <f>IF(TRIM($B144)&lt;&gt;"",G144,0)</f>
        <v>0</v>
      </c>
      <c r="AF453" s="10"/>
      <c r="AG453" s="9">
        <f>IF(TRIM($B144)&lt;&gt;"",H144,0)</f>
        <v>0</v>
      </c>
      <c r="AH453" s="8"/>
      <c r="AI453" s="11">
        <f t="shared" ref="AI453:AK454" si="29">IF(ISNUMBER(FIND("doc",LOWER($E144))),F144,0)</f>
        <v>0</v>
      </c>
      <c r="AJ453" s="11">
        <f t="shared" si="29"/>
        <v>0</v>
      </c>
      <c r="AK453" s="11">
        <f t="shared" si="29"/>
        <v>0</v>
      </c>
      <c r="AL453" s="8"/>
      <c r="AM453" s="10">
        <f t="shared" si="27"/>
        <v>0</v>
      </c>
      <c r="AN453" s="8"/>
      <c r="AO453" s="11">
        <f t="shared" si="28"/>
        <v>0</v>
      </c>
    </row>
    <row r="454" spans="13:46" x14ac:dyDescent="0.25">
      <c r="M454" s="7"/>
      <c r="N454" s="7"/>
      <c r="O454" s="8"/>
      <c r="P454" s="7"/>
      <c r="Q454" s="8"/>
      <c r="R454" s="7"/>
      <c r="S454" s="8"/>
      <c r="T454" s="8"/>
      <c r="U454" s="8"/>
      <c r="V454" s="8"/>
      <c r="W454" s="8"/>
      <c r="X454" s="8"/>
      <c r="Y454" s="8"/>
      <c r="Z454" s="8"/>
      <c r="AC454" s="9">
        <f>IF(TRIM($B145)&lt;&gt;"",F145,0)</f>
        <v>0</v>
      </c>
      <c r="AD454" s="10"/>
      <c r="AE454" s="9">
        <f>IF(TRIM($B145)&lt;&gt;"",G145,0)</f>
        <v>0</v>
      </c>
      <c r="AF454" s="10"/>
      <c r="AG454" s="9">
        <f>IF(TRIM($B145)&lt;&gt;"",H145,0)</f>
        <v>0</v>
      </c>
      <c r="AH454" s="8"/>
      <c r="AI454" s="11">
        <f t="shared" si="29"/>
        <v>0</v>
      </c>
      <c r="AJ454" s="11">
        <f t="shared" si="29"/>
        <v>0</v>
      </c>
      <c r="AK454" s="11">
        <f t="shared" si="29"/>
        <v>0</v>
      </c>
      <c r="AL454" s="8"/>
      <c r="AM454" s="10">
        <f t="shared" si="27"/>
        <v>0</v>
      </c>
      <c r="AN454" s="8"/>
      <c r="AO454" s="11">
        <f t="shared" si="28"/>
        <v>0</v>
      </c>
    </row>
    <row r="455" spans="13:46" ht="24.75" x14ac:dyDescent="0.25">
      <c r="M455" s="5" t="s">
        <v>5</v>
      </c>
      <c r="N455" s="6">
        <f>F146</f>
        <v>0</v>
      </c>
      <c r="O455" s="5" t="s">
        <v>3</v>
      </c>
      <c r="P455" s="6">
        <f>G146</f>
        <v>0</v>
      </c>
      <c r="Q455" s="5" t="s">
        <v>4</v>
      </c>
      <c r="R455" s="6">
        <f>N455+P455</f>
        <v>0</v>
      </c>
      <c r="S455" s="5" t="s">
        <v>6</v>
      </c>
      <c r="T455" s="6">
        <f>H146</f>
        <v>0</v>
      </c>
      <c r="U455" s="5" t="s">
        <v>7</v>
      </c>
      <c r="V455" s="14">
        <f>R455+T455</f>
        <v>0</v>
      </c>
      <c r="W455" s="5" t="s">
        <v>1</v>
      </c>
      <c r="X455" s="13" t="e">
        <f>SUM(AM450:AM454)</f>
        <v>#REF!</v>
      </c>
      <c r="Y455" s="5" t="s">
        <v>2</v>
      </c>
      <c r="Z455" s="12">
        <f>SUM(AI450:AK454)</f>
        <v>0</v>
      </c>
    </row>
  </sheetData>
  <sheetProtection algorithmName="SHA-512" hashValue="McTTBP7vtf47loIMm0xWPstF2AUONHyVSlKEDBBUKzrKeirK9tguRw6d5k/t8jlGiD/Dn0Wfz2nBBUQYcflUWw==" saltValue="d+YHA9mow5siqaDyGWx19w==" spinCount="100000" sheet="1" insertRows="0"/>
  <mergeCells count="82">
    <mergeCell ref="D93:E93"/>
    <mergeCell ref="F93:G93"/>
    <mergeCell ref="D107:E107"/>
    <mergeCell ref="F107:G107"/>
    <mergeCell ref="D121:E121"/>
    <mergeCell ref="F121:G121"/>
    <mergeCell ref="D51:E51"/>
    <mergeCell ref="F51:G51"/>
    <mergeCell ref="D65:E65"/>
    <mergeCell ref="F65:G65"/>
    <mergeCell ref="D79:E79"/>
    <mergeCell ref="F79:G79"/>
    <mergeCell ref="B54:E54"/>
    <mergeCell ref="B8:J8"/>
    <mergeCell ref="B22:J22"/>
    <mergeCell ref="B36:J36"/>
    <mergeCell ref="B50:J50"/>
    <mergeCell ref="B40:E40"/>
    <mergeCell ref="I13:J13"/>
    <mergeCell ref="I27:J27"/>
    <mergeCell ref="I41:J41"/>
    <mergeCell ref="B26:E26"/>
    <mergeCell ref="C41:H41"/>
    <mergeCell ref="F9:G9"/>
    <mergeCell ref="D9:E9"/>
    <mergeCell ref="D23:E23"/>
    <mergeCell ref="F23:G23"/>
    <mergeCell ref="D37:E37"/>
    <mergeCell ref="F37:G37"/>
    <mergeCell ref="B138:E138"/>
    <mergeCell ref="C137:D137"/>
    <mergeCell ref="B134:J134"/>
    <mergeCell ref="A183:I183"/>
    <mergeCell ref="A176:C176"/>
    <mergeCell ref="A165:I165"/>
    <mergeCell ref="H178:I178"/>
    <mergeCell ref="A159:B159"/>
    <mergeCell ref="A157:B157"/>
    <mergeCell ref="D135:E135"/>
    <mergeCell ref="F135:G135"/>
    <mergeCell ref="C81:D81"/>
    <mergeCell ref="C83:H83"/>
    <mergeCell ref="I55:J55"/>
    <mergeCell ref="C53:D53"/>
    <mergeCell ref="C55:H55"/>
    <mergeCell ref="C67:D67"/>
    <mergeCell ref="B64:J64"/>
    <mergeCell ref="B78:J78"/>
    <mergeCell ref="C69:H69"/>
    <mergeCell ref="B68:E68"/>
    <mergeCell ref="A186:I186"/>
    <mergeCell ref="B82:E82"/>
    <mergeCell ref="I97:J97"/>
    <mergeCell ref="B92:J92"/>
    <mergeCell ref="B106:J106"/>
    <mergeCell ref="B120:J120"/>
    <mergeCell ref="C95:D95"/>
    <mergeCell ref="C97:H97"/>
    <mergeCell ref="C109:D109"/>
    <mergeCell ref="B96:E96"/>
    <mergeCell ref="C139:H139"/>
    <mergeCell ref="C111:H111"/>
    <mergeCell ref="C123:D123"/>
    <mergeCell ref="C125:H125"/>
    <mergeCell ref="B110:E110"/>
    <mergeCell ref="B124:E124"/>
    <mergeCell ref="A1:J1"/>
    <mergeCell ref="A185:I185"/>
    <mergeCell ref="I111:J111"/>
    <mergeCell ref="I125:J125"/>
    <mergeCell ref="I139:J139"/>
    <mergeCell ref="I69:J69"/>
    <mergeCell ref="I83:J83"/>
    <mergeCell ref="B12:C12"/>
    <mergeCell ref="C11:D11"/>
    <mergeCell ref="C13:H13"/>
    <mergeCell ref="C25:D25"/>
    <mergeCell ref="C27:H27"/>
    <mergeCell ref="C39:D39"/>
    <mergeCell ref="B4:J4"/>
    <mergeCell ref="A181:I181"/>
    <mergeCell ref="A182:I182"/>
  </mergeCells>
  <dataValidations count="5">
    <dataValidation type="list" allowBlank="1" showInputMessage="1" showErrorMessage="1" sqref="B125 B13 B111 B97 B83 B139 B55 B69 B41 B27" xr:uid="{4002FCCC-6636-4F0C-BA83-7125F13524F9}">
      <formula1>$M$311:$O$311</formula1>
    </dataValidation>
    <dataValidation type="list" allowBlank="1" showInputMessage="1" showErrorMessage="1" sqref="B122 B108 B94 B80 B136 B52 B38 B10 B66 B24" xr:uid="{FDF5A541-5C76-4203-82FD-3C902451DF1B}">
      <formula1>$M$313:$U$313</formula1>
    </dataValidation>
    <dataValidation type="list" allowBlank="1" showInputMessage="1" showErrorMessage="1" sqref="E85:E89 E29:E33 E15:E19 E113:E117 E127:E131 E43:E47 E57:E61 E71:E75 E99:E103 E141:E145" xr:uid="{D39FC615-77CD-4A46-A8B2-FFEC52EC2060}">
      <formula1>$N$314:$P$314</formula1>
    </dataValidation>
    <dataValidation type="list" allowBlank="1" showInputMessage="1" showErrorMessage="1" sqref="B15:B19 B99:B103 B127:B131 B29:B33 B43:B47 B57:B61 B71:B75 B85:B89 B113:B117 B141:B145" xr:uid="{43812D3A-C2BA-45DA-8AC8-A587E37D1CDE}">
      <formula1>$S$311:$AB$311</formula1>
    </dataValidation>
    <dataValidation type="list" allowBlank="1" showInputMessage="1" showErrorMessage="1" sqref="F9:G9 F23:G23 F37:G37 F51:G51 F65:G65 F79:G79 F93:G93 F107:G107 F121:G121 F135:G135" xr:uid="{EF2C9BCB-A33A-46DD-863B-37EE19E9BD1F}">
      <formula1>$K$446:$K$448</formula1>
    </dataValidation>
  </dataValidations>
  <pageMargins left="0.70866141732283472" right="0.70866141732283472" top="0.74803149606299213" bottom="0.74803149606299213" header="0.31496062992125984" footer="0.31496062992125984"/>
  <pageSetup paperSize="9" scale="82" fitToHeight="8"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1C804287F6ED4999973793D4BE5D6A" ma:contentTypeVersion="0" ma:contentTypeDescription="Crea un document nou" ma:contentTypeScope="" ma:versionID="d7ae9b25f6fcea1950158c10c5205ba6">
  <xsd:schema xmlns:xsd="http://www.w3.org/2001/XMLSchema" xmlns:xs="http://www.w3.org/2001/XMLSchema" xmlns:p="http://schemas.microsoft.com/office/2006/metadata/properties" targetNamespace="http://schemas.microsoft.com/office/2006/metadata/properties" ma:root="true" ma:fieldsID="d5ded435ed922d5b7908982568d9150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C73C45-D5A8-49E4-B1D9-A6257D7640E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5C661C6-2613-4242-A1DE-490FD32A8788}">
  <ds:schemaRefs>
    <ds:schemaRef ds:uri="http://schemas.microsoft.com/sharepoint/v3/contenttype/forms"/>
  </ds:schemaRefs>
</ds:datastoreItem>
</file>

<file path=customXml/itemProps3.xml><?xml version="1.0" encoding="utf-8"?>
<ds:datastoreItem xmlns:ds="http://schemas.openxmlformats.org/officeDocument/2006/customXml" ds:itemID="{AF73F814-AE81-4029-938F-1DB8293603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Fulls de càlcul</vt:lpstr>
      </vt:variant>
      <vt:variant>
        <vt:i4>3</vt:i4>
      </vt:variant>
      <vt:variant>
        <vt:lpstr>Intervals amb nom</vt:lpstr>
      </vt:variant>
      <vt:variant>
        <vt:i4>3</vt:i4>
      </vt:variant>
    </vt:vector>
  </HeadingPairs>
  <TitlesOfParts>
    <vt:vector size="6" baseType="lpstr">
      <vt:lpstr>Datos Estudio</vt:lpstr>
      <vt:lpstr>Estudios contenidos</vt:lpstr>
      <vt:lpstr>Profesorado</vt:lpstr>
      <vt:lpstr>'Datos Estudio'!Àrea_d'impressió</vt:lpstr>
      <vt:lpstr>'Estudios contenidos'!Àrea_d'impressió</vt:lpstr>
      <vt:lpstr>Profesorado!Àrea_d'impressió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ANGUERA</dc:creator>
  <cp:lastModifiedBy>Elisabeth Pulido Vico</cp:lastModifiedBy>
  <cp:lastPrinted>2024-03-02T21:53:48Z</cp:lastPrinted>
  <dcterms:created xsi:type="dcterms:W3CDTF">2015-06-05T18:19:34Z</dcterms:created>
  <dcterms:modified xsi:type="dcterms:W3CDTF">2024-03-19T08:26:05Z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0x0101000E1C804287F6ED4999973793D4BE5D6A</vt:lpwstr>
  </property>
</Properties>
</file>