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uab-my.sharepoint.com/personal/2122948_uab_cat/Documents/Escritorio/Doc Propostes/"/>
    </mc:Choice>
  </mc:AlternateContent>
  <xr:revisionPtr revIDLastSave="0" documentId="8_{450827AD-D87C-49B5-8680-BA4D95840E07}" xr6:coauthVersionLast="47" xr6:coauthVersionMax="47" xr10:uidLastSave="{00000000-0000-0000-0000-000000000000}"/>
  <bookViews>
    <workbookView xWindow="28680" yWindow="-240" windowWidth="29040" windowHeight="15720" xr2:uid="{00000000-000D-0000-FFFF-FFFF00000000}"/>
  </bookViews>
  <sheets>
    <sheet name="Dades Estudi" sheetId="2" r:id="rId1"/>
    <sheet name="Professorat" sheetId="1" r:id="rId2"/>
  </sheets>
  <definedNames>
    <definedName name="_xlnm.Print_Area" localSheetId="0">'Dades Estudi'!$A$1:$K$49</definedName>
    <definedName name="_xlnm.Print_Area" localSheetId="1">Professorat!$A$1:$J$79</definedName>
    <definedName name="Cu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2" l="1"/>
  <c r="B35" i="2"/>
  <c r="B34" i="2"/>
  <c r="B4" i="1"/>
  <c r="B8" i="1" s="1"/>
  <c r="B5" i="1"/>
  <c r="B38" i="1"/>
  <c r="B6" i="1"/>
  <c r="E38" i="1"/>
  <c r="D38" i="1"/>
  <c r="C38" i="1"/>
  <c r="E28" i="2"/>
  <c r="H38" i="1"/>
  <c r="G38" i="1"/>
  <c r="F38" i="1"/>
  <c r="H37" i="1"/>
  <c r="T222" i="1" s="1"/>
  <c r="G37" i="1"/>
  <c r="P222" i="1" s="1"/>
  <c r="F37" i="1"/>
  <c r="N222" i="1" s="1"/>
  <c r="T236" i="1"/>
  <c r="P236" i="1"/>
  <c r="T250" i="1"/>
  <c r="P250" i="1"/>
  <c r="P264" i="1"/>
  <c r="T278" i="1"/>
  <c r="P278" i="1"/>
  <c r="T292" i="1"/>
  <c r="P292" i="1"/>
  <c r="N292" i="1"/>
  <c r="T306" i="1"/>
  <c r="P306" i="1"/>
  <c r="P320" i="1"/>
  <c r="T334" i="1"/>
  <c r="P334" i="1"/>
  <c r="T348" i="1"/>
  <c r="N348" i="1"/>
  <c r="AJ217" i="1"/>
  <c r="AG220" i="1"/>
  <c r="AG221" i="1"/>
  <c r="AE220" i="1"/>
  <c r="AE221" i="1"/>
  <c r="AC220" i="1"/>
  <c r="AC221" i="1"/>
  <c r="AK221" i="1"/>
  <c r="AJ221" i="1"/>
  <c r="AI221" i="1"/>
  <c r="AK220" i="1"/>
  <c r="AJ220" i="1"/>
  <c r="AI220" i="1"/>
  <c r="AK219" i="1"/>
  <c r="AJ219" i="1"/>
  <c r="AI219" i="1"/>
  <c r="AK218" i="1"/>
  <c r="AJ218" i="1"/>
  <c r="AI218" i="1"/>
  <c r="AG219" i="1"/>
  <c r="AE219" i="1"/>
  <c r="AC219" i="1"/>
  <c r="AG218" i="1"/>
  <c r="AE218" i="1"/>
  <c r="AC218" i="1"/>
  <c r="AK217" i="1"/>
  <c r="AI217" i="1"/>
  <c r="AG217" i="1"/>
  <c r="AE217" i="1"/>
  <c r="AC217" i="1"/>
  <c r="AK235" i="1"/>
  <c r="AJ235" i="1"/>
  <c r="AI235" i="1"/>
  <c r="AG235" i="1"/>
  <c r="AE235" i="1"/>
  <c r="AC235" i="1"/>
  <c r="AK234" i="1"/>
  <c r="AJ234" i="1"/>
  <c r="AI234" i="1"/>
  <c r="AG234" i="1"/>
  <c r="AE234" i="1"/>
  <c r="AC234" i="1"/>
  <c r="AK233" i="1"/>
  <c r="AJ233" i="1"/>
  <c r="AI233" i="1"/>
  <c r="AG233" i="1"/>
  <c r="AE233" i="1"/>
  <c r="AC233" i="1"/>
  <c r="AK232" i="1"/>
  <c r="AJ232" i="1"/>
  <c r="AI232" i="1"/>
  <c r="AG232" i="1"/>
  <c r="AE232" i="1"/>
  <c r="AC232" i="1"/>
  <c r="AK231" i="1"/>
  <c r="AJ231" i="1"/>
  <c r="AI231" i="1"/>
  <c r="AG231" i="1"/>
  <c r="AE231" i="1"/>
  <c r="AC231" i="1"/>
  <c r="AK249" i="1"/>
  <c r="AJ249" i="1"/>
  <c r="AI249" i="1"/>
  <c r="AG249" i="1"/>
  <c r="AE249" i="1"/>
  <c r="AC249" i="1"/>
  <c r="AK248" i="1"/>
  <c r="AJ248" i="1"/>
  <c r="AI248" i="1"/>
  <c r="AG248" i="1"/>
  <c r="AE248" i="1"/>
  <c r="AC248" i="1"/>
  <c r="AK247" i="1"/>
  <c r="AJ247" i="1"/>
  <c r="AI247" i="1"/>
  <c r="AG247" i="1"/>
  <c r="AE247" i="1"/>
  <c r="AC247" i="1"/>
  <c r="AK246" i="1"/>
  <c r="AJ246" i="1"/>
  <c r="AI246" i="1"/>
  <c r="AG246" i="1"/>
  <c r="AE246" i="1"/>
  <c r="AC246" i="1"/>
  <c r="AK245" i="1"/>
  <c r="AJ245" i="1"/>
  <c r="AI245" i="1"/>
  <c r="AG245" i="1"/>
  <c r="AE245" i="1"/>
  <c r="AC245" i="1"/>
  <c r="AK263" i="1"/>
  <c r="AJ263" i="1"/>
  <c r="AI263" i="1"/>
  <c r="AG263" i="1"/>
  <c r="AE263" i="1"/>
  <c r="AC263" i="1"/>
  <c r="AK262" i="1"/>
  <c r="AJ262" i="1"/>
  <c r="AI262" i="1"/>
  <c r="AG262" i="1"/>
  <c r="AE262" i="1"/>
  <c r="AC262" i="1"/>
  <c r="AK261" i="1"/>
  <c r="AJ261" i="1"/>
  <c r="AI261" i="1"/>
  <c r="AG261" i="1"/>
  <c r="AE261" i="1"/>
  <c r="AC261" i="1"/>
  <c r="AK260" i="1"/>
  <c r="AJ260" i="1"/>
  <c r="AI260" i="1"/>
  <c r="AG260" i="1"/>
  <c r="AE260" i="1"/>
  <c r="AC260" i="1"/>
  <c r="AK259" i="1"/>
  <c r="AJ259" i="1"/>
  <c r="AI259" i="1"/>
  <c r="AG259" i="1"/>
  <c r="AE259" i="1"/>
  <c r="AC259" i="1"/>
  <c r="AK277" i="1"/>
  <c r="AJ277" i="1"/>
  <c r="AI277" i="1"/>
  <c r="AG277" i="1"/>
  <c r="AE277" i="1"/>
  <c r="AC277" i="1"/>
  <c r="AK276" i="1"/>
  <c r="AJ276" i="1"/>
  <c r="AI276" i="1"/>
  <c r="AG276" i="1"/>
  <c r="AE276" i="1"/>
  <c r="AC276" i="1"/>
  <c r="AK275" i="1"/>
  <c r="AJ275" i="1"/>
  <c r="AI275" i="1"/>
  <c r="AG275" i="1"/>
  <c r="AE275" i="1"/>
  <c r="AC275" i="1"/>
  <c r="AK274" i="1"/>
  <c r="AJ274" i="1"/>
  <c r="AI274" i="1"/>
  <c r="AG274" i="1"/>
  <c r="AE274" i="1"/>
  <c r="AC274" i="1"/>
  <c r="AK273" i="1"/>
  <c r="AJ273" i="1"/>
  <c r="AI273" i="1"/>
  <c r="AG273" i="1"/>
  <c r="AE273" i="1"/>
  <c r="AC273" i="1"/>
  <c r="AK291" i="1"/>
  <c r="AJ291" i="1"/>
  <c r="AI291" i="1"/>
  <c r="AG291" i="1"/>
  <c r="AE291" i="1"/>
  <c r="AC291" i="1"/>
  <c r="AK290" i="1"/>
  <c r="AJ290" i="1"/>
  <c r="AI290" i="1"/>
  <c r="AG290" i="1"/>
  <c r="AE290" i="1"/>
  <c r="AC290" i="1"/>
  <c r="AK289" i="1"/>
  <c r="AJ289" i="1"/>
  <c r="AI289" i="1"/>
  <c r="AG289" i="1"/>
  <c r="AE289" i="1"/>
  <c r="AC289" i="1"/>
  <c r="AK288" i="1"/>
  <c r="AJ288" i="1"/>
  <c r="AI288" i="1"/>
  <c r="AG288" i="1"/>
  <c r="AE288" i="1"/>
  <c r="AC288" i="1"/>
  <c r="AK287" i="1"/>
  <c r="AJ287" i="1"/>
  <c r="AI287" i="1"/>
  <c r="AG287" i="1"/>
  <c r="AE287" i="1"/>
  <c r="AC287" i="1"/>
  <c r="AK305" i="1"/>
  <c r="AJ305" i="1"/>
  <c r="AI305" i="1"/>
  <c r="AG305" i="1"/>
  <c r="AE305" i="1"/>
  <c r="AC305" i="1"/>
  <c r="AK304" i="1"/>
  <c r="AJ304" i="1"/>
  <c r="AI304" i="1"/>
  <c r="AG304" i="1"/>
  <c r="AE304" i="1"/>
  <c r="AC304" i="1"/>
  <c r="AK303" i="1"/>
  <c r="AJ303" i="1"/>
  <c r="AI303" i="1"/>
  <c r="AG303" i="1"/>
  <c r="AE303" i="1"/>
  <c r="AC303" i="1"/>
  <c r="AK302" i="1"/>
  <c r="AJ302" i="1"/>
  <c r="AI302" i="1"/>
  <c r="AG302" i="1"/>
  <c r="AE302" i="1"/>
  <c r="AC302" i="1"/>
  <c r="AK301" i="1"/>
  <c r="AJ301" i="1"/>
  <c r="AI301" i="1"/>
  <c r="AG301" i="1"/>
  <c r="AE301" i="1"/>
  <c r="AC301" i="1"/>
  <c r="AK319" i="1"/>
  <c r="AJ319" i="1"/>
  <c r="AI319" i="1"/>
  <c r="AG319" i="1"/>
  <c r="AE319" i="1"/>
  <c r="AC319" i="1"/>
  <c r="AK318" i="1"/>
  <c r="AJ318" i="1"/>
  <c r="AI318" i="1"/>
  <c r="AG318" i="1"/>
  <c r="AE318" i="1"/>
  <c r="AC318" i="1"/>
  <c r="AK317" i="1"/>
  <c r="AJ317" i="1"/>
  <c r="AI317" i="1"/>
  <c r="AG317" i="1"/>
  <c r="AE317" i="1"/>
  <c r="AC317" i="1"/>
  <c r="AK316" i="1"/>
  <c r="AJ316" i="1"/>
  <c r="AI316" i="1"/>
  <c r="AG316" i="1"/>
  <c r="AE316" i="1"/>
  <c r="AC316" i="1"/>
  <c r="AK315" i="1"/>
  <c r="AJ315" i="1"/>
  <c r="AI315" i="1"/>
  <c r="AG315" i="1"/>
  <c r="AE315" i="1"/>
  <c r="AC315" i="1"/>
  <c r="AK333" i="1"/>
  <c r="AJ333" i="1"/>
  <c r="AI333" i="1"/>
  <c r="AG333" i="1"/>
  <c r="AE333" i="1"/>
  <c r="AC333" i="1"/>
  <c r="AK332" i="1"/>
  <c r="AJ332" i="1"/>
  <c r="AI332" i="1"/>
  <c r="AG332" i="1"/>
  <c r="AE332" i="1"/>
  <c r="AC332" i="1"/>
  <c r="AK331" i="1"/>
  <c r="AJ331" i="1"/>
  <c r="AI331" i="1"/>
  <c r="AG331" i="1"/>
  <c r="AE331" i="1"/>
  <c r="AC331" i="1"/>
  <c r="AK330" i="1"/>
  <c r="AJ330" i="1"/>
  <c r="AI330" i="1"/>
  <c r="AG330" i="1"/>
  <c r="AE330" i="1"/>
  <c r="AC330" i="1"/>
  <c r="AK329" i="1"/>
  <c r="AJ329" i="1"/>
  <c r="AI329" i="1"/>
  <c r="AG329" i="1"/>
  <c r="AE329" i="1"/>
  <c r="AC329" i="1"/>
  <c r="AI344" i="1"/>
  <c r="AJ344" i="1"/>
  <c r="AK344" i="1"/>
  <c r="AI345" i="1"/>
  <c r="AJ345" i="1"/>
  <c r="AK345" i="1"/>
  <c r="AI346" i="1"/>
  <c r="AJ346" i="1"/>
  <c r="AK346" i="1"/>
  <c r="AI347" i="1"/>
  <c r="AJ347" i="1"/>
  <c r="AK347" i="1"/>
  <c r="AK343" i="1"/>
  <c r="AJ343" i="1"/>
  <c r="AI343" i="1"/>
  <c r="AG347" i="1"/>
  <c r="AE347" i="1"/>
  <c r="AC347" i="1"/>
  <c r="AG346" i="1"/>
  <c r="AE346" i="1"/>
  <c r="AC346" i="1"/>
  <c r="AG345" i="1"/>
  <c r="AE345" i="1"/>
  <c r="AC345" i="1"/>
  <c r="AG344" i="1"/>
  <c r="AE344" i="1"/>
  <c r="AC344" i="1"/>
  <c r="AG343" i="1"/>
  <c r="AE343" i="1"/>
  <c r="AC343" i="1"/>
  <c r="C46" i="1" l="1"/>
  <c r="C47" i="1"/>
  <c r="C48" i="1"/>
  <c r="B37" i="1"/>
  <c r="C49" i="1" s="1"/>
  <c r="E37" i="1"/>
  <c r="C51" i="1" s="1"/>
  <c r="T320" i="1"/>
  <c r="T264" i="1"/>
  <c r="P348" i="1"/>
  <c r="AO248" i="1"/>
  <c r="AO233" i="1"/>
  <c r="AM259" i="1"/>
  <c r="AO246" i="1"/>
  <c r="AM329" i="1"/>
  <c r="AM277" i="1"/>
  <c r="AM260" i="1"/>
  <c r="AM262" i="1"/>
  <c r="AM245" i="1"/>
  <c r="AM249" i="1"/>
  <c r="AM217" i="1"/>
  <c r="AM220" i="1"/>
  <c r="AM221" i="1"/>
  <c r="AO301" i="1"/>
  <c r="AO303" i="1"/>
  <c r="AO273" i="1"/>
  <c r="AO275" i="1"/>
  <c r="AO277" i="1"/>
  <c r="AO276" i="1"/>
  <c r="AO245" i="1"/>
  <c r="AO249" i="1"/>
  <c r="AO234" i="1"/>
  <c r="AO217" i="1"/>
  <c r="AO221" i="1"/>
  <c r="AM330" i="1"/>
  <c r="AM332" i="1"/>
  <c r="AM315" i="1"/>
  <c r="AM319" i="1"/>
  <c r="AM302" i="1"/>
  <c r="AM291" i="1"/>
  <c r="AM274" i="1"/>
  <c r="AM276" i="1"/>
  <c r="AO315" i="1"/>
  <c r="AO317" i="1"/>
  <c r="AO304" i="1"/>
  <c r="AO287" i="1"/>
  <c r="AO289" i="1"/>
  <c r="AM290" i="1"/>
  <c r="AO219" i="1"/>
  <c r="AO259" i="1"/>
  <c r="AM273" i="1"/>
  <c r="AO329" i="1"/>
  <c r="AO220" i="1"/>
  <c r="AM287" i="1"/>
  <c r="AM305" i="1"/>
  <c r="AO231" i="1"/>
  <c r="AO290" i="1"/>
  <c r="AM303" i="1"/>
  <c r="AM288" i="1"/>
  <c r="AO331" i="1"/>
  <c r="AO333" i="1"/>
  <c r="AO318" i="1"/>
  <c r="AO261" i="1"/>
  <c r="AO263" i="1"/>
  <c r="AM234" i="1"/>
  <c r="AO332" i="1"/>
  <c r="AO262" i="1"/>
  <c r="AM318" i="1"/>
  <c r="AM261" i="1"/>
  <c r="AM316" i="1"/>
  <c r="AM301" i="1"/>
  <c r="AM246" i="1"/>
  <c r="AM248" i="1"/>
  <c r="AM231" i="1"/>
  <c r="AM218" i="1"/>
  <c r="AM275" i="1"/>
  <c r="AO232" i="1"/>
  <c r="AO319" i="1"/>
  <c r="AM304" i="1"/>
  <c r="AO288" i="1"/>
  <c r="AO247" i="1"/>
  <c r="AM232" i="1"/>
  <c r="AO235" i="1"/>
  <c r="AM331" i="1"/>
  <c r="AM333" i="1"/>
  <c r="AO302" i="1"/>
  <c r="AM263" i="1"/>
  <c r="AO218" i="1"/>
  <c r="AO330" i="1"/>
  <c r="AM317" i="1"/>
  <c r="AO291" i="1"/>
  <c r="AO260" i="1"/>
  <c r="AM233" i="1"/>
  <c r="AM235" i="1"/>
  <c r="AM289" i="1"/>
  <c r="AM219" i="1"/>
  <c r="AO305" i="1"/>
  <c r="AO274" i="1"/>
  <c r="AO316" i="1"/>
  <c r="AM247" i="1"/>
  <c r="N264" i="1"/>
  <c r="R264" i="1" s="1"/>
  <c r="N236" i="1"/>
  <c r="R236" i="1" s="1"/>
  <c r="V236" i="1" s="1"/>
  <c r="N320" i="1"/>
  <c r="R320" i="1" s="1"/>
  <c r="N250" i="1"/>
  <c r="R250" i="1" s="1"/>
  <c r="V250" i="1" s="1"/>
  <c r="N334" i="1"/>
  <c r="R334" i="1" s="1"/>
  <c r="V334" i="1" s="1"/>
  <c r="N306" i="1"/>
  <c r="R306" i="1" s="1"/>
  <c r="V306" i="1" s="1"/>
  <c r="N278" i="1"/>
  <c r="R278" i="1" s="1"/>
  <c r="V278" i="1" s="1"/>
  <c r="Z278" i="1"/>
  <c r="AM344" i="1"/>
  <c r="AM346" i="1"/>
  <c r="AM343" i="1"/>
  <c r="AM347" i="1"/>
  <c r="AO346" i="1"/>
  <c r="Z264" i="1"/>
  <c r="AO345" i="1"/>
  <c r="Z250" i="1"/>
  <c r="Z236" i="1"/>
  <c r="R292" i="1"/>
  <c r="V292" i="1" s="1"/>
  <c r="Z334" i="1"/>
  <c r="Z320" i="1"/>
  <c r="Z306" i="1"/>
  <c r="AO344" i="1"/>
  <c r="AM345" i="1"/>
  <c r="AO343" i="1"/>
  <c r="Z292" i="1"/>
  <c r="Z222" i="1"/>
  <c r="R222" i="1"/>
  <c r="V222" i="1" s="1"/>
  <c r="V320" i="1" l="1"/>
  <c r="R348" i="1"/>
  <c r="V348" i="1" s="1"/>
  <c r="V264" i="1"/>
  <c r="AO347" i="1"/>
  <c r="Z348" i="1"/>
  <c r="X278" i="1"/>
  <c r="X306" i="1"/>
  <c r="X264" i="1"/>
  <c r="X348" i="1"/>
  <c r="X250" i="1"/>
  <c r="X236" i="1"/>
  <c r="X320" i="1"/>
  <c r="X292" i="1"/>
  <c r="X334" i="1"/>
  <c r="X222" i="1"/>
  <c r="C55" i="1" l="1"/>
  <c r="C53" i="1" s="1"/>
  <c r="C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tc={BECC8D59-49BB-403E-8074-8A1D1633AB2A}</author>
    <author>tc={FB492942-FD81-4B1B-8AD7-CD48C483A7EB}</author>
    <author>tc={C44DFCBE-A300-49C8-85DD-EF38F7AF4E75}</author>
    <author>tc={83CDD19F-C970-42EE-ADEE-A48F29DF2BDE}</author>
    <author>tc={6904E6DB-0E28-4813-95A0-1802ED592903}</author>
    <author>tc={B6E7BD35-FB3B-4D5B-9053-58159370AC7E}</author>
    <author>tc={E78CE87D-E60E-4CC8-B848-2768C4185C2E}</author>
    <author>tc={7D996BE1-DDFC-4792-87B4-60384F9A77D4}</author>
    <author>tc={8C4555CC-5B3E-49F1-AB33-8EB1B0207D49}</author>
    <author>tc={C4F718DD-06F0-4BE8-8B86-294FD2766735}</author>
    <author>tc={19A19D5E-3D4B-49CA-A85D-9EAA0EA65CAE}</author>
    <author>tc={4C8DC4F6-F13E-4BDE-BDCB-02A23F742C11}</author>
    <author>tc={6773B765-670A-4985-99DE-F464FE4B5DE8}</author>
    <author>tc={FD4FB38A-EB25-4DAB-A5F6-5A561B4AAC21}</author>
    <author>tc={E7E78755-CAB6-41D1-AF6D-29C4D371877B}</author>
    <author>tc={3FC89AAD-2320-4F8D-A9DB-E64F777D1634}</author>
    <author>tc={21B2CC66-858D-4E8C-AF12-CA3CDB73EB34}</author>
    <author>tc={B7900C47-1C6F-4CEE-BCD8-9A3915CD8D5B}</author>
    <author>tc={3ABAF14C-5F63-48C2-BB65-5E381074016E}</author>
  </authors>
  <commentList>
    <comment ref="F1" authorId="0" shapeId="0" xr:uid="{BECC8D59-49BB-403E-8074-8A1D1633AB2A}">
      <text>
        <t>[Comentari en fils]
La vostra versió de l'Excel us permet llegir aquest comentari en fils. No obstant això, les edicions que s'hi apliquin se suprimiran si el fitxer s'obre en una versió més recent de l'Excel. Més informació: https://go.microsoft.com/fwlink/?linkid=870924.
Comentari:
    Aquest formulari té l'objectiu de facilitar la renovació de forma abreujada per una nova edició d'estudis propis a la UAB. Es demanen dades genèriques de l'estudi sense entrar contingut del pla d'estudis. Per modificar assignatures, continguts, metodologia, avaluació i altres punts relatius a l'estudi que no figurin en aquest formulari, caldrà fer-ho amb el formulari complet de la memòria acadèmica. En aquest cas, els temps de tramitació es poden allargar fins als 6 mesos, per la qual cosa us demanem que contacteu amb la Unitat Tècnica de Programació Acadèmica ep.propostes.formacio@uab.cat per valorar terminis en cada cas.</t>
      </text>
    </comment>
    <comment ref="A5" authorId="1" shapeId="0" xr:uid="{FB492942-FD81-4B1B-8AD7-CD48C483A7EB}">
      <text>
        <t>[Comentari en fils]
La vostra versió de l'Excel us permet llegir aquest comentari en fils. No obstant això, les edicions que s'hi apliquin se suprimiran si el fitxer s'obre en una versió més recent de l'Excel. Més informació: https://go.microsoft.com/fwlink/?linkid=870924.
Comentari:
    -Màster de Formació Permanent, 60, 90 o 120 ECTS
-Diploma d'Especializació, entre 30 i 59 ECTS
-Diploma d'Expert, entre 15 i 29 ECTS
-Cursos d'Especialització adreçats a persones titulades, fins a 14 ECTS
-Cursos d'Especialització adreçats a persones no titulades, fins a 30 ECTS</t>
      </text>
    </comment>
    <comment ref="A6" authorId="2" shapeId="0" xr:uid="{C44DFCBE-A300-49C8-85DD-EF38F7AF4E75}">
      <text>
        <t>[Comentari en fils]
La vostra versió de l'Excel us permet llegir aquest comentari en fils. No obstant això, les edicions que s'hi apliquin se suprimiran si el fitxer s'obre en una versió més recent de l'Excel. Més informació: https://go.microsoft.com/fwlink/?linkid=870924.
Comentari:
    Només es demana l'estudi "mare". Si hi ha estudis continguts empleneu les dades en la segona pestanya d'aquest document.</t>
      </text>
    </comment>
    <comment ref="A8" authorId="3" shapeId="0" xr:uid="{83CDD19F-C970-42EE-ADEE-A48F29DF2BDE}">
      <text>
        <t>[Comentari en fils]
La vostra versió de l'Excel us permet llegir aquest comentari en fils. No obstant això, les edicions que s'hi apliquin se suprimiran si el fitxer s'obre en una versió més recent de l'Excel. Més informació: https://go.microsoft.com/fwlink/?linkid=870924.
Comentari:
    El curs acadèmic en estudis de formació pròpia comença l'1 de setembre i acaba el 31 de juliol</t>
      </text>
    </comment>
    <comment ref="A9" authorId="4" shapeId="0" xr:uid="{6904E6DB-0E28-4813-95A0-1802ED592903}">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·Presencial: Quan en el 100% de la docència el professorat i l’alumnat interactuen en el mateix espai físic.
·Híbrid: Quan la docència virtual de l’estudi sigui entre el 40 i el 60%
·Virtual: Quan la docència virtual de l’estudi sigui entre el 80 i 100%
</t>
      </text>
    </comment>
    <comment ref="A10" authorId="5" shapeId="0" xr:uid="{B6E7BD35-FB3B-4D5B-9053-58159370AC7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-Màster de Formació Permanent, 60, 90 o 120 ECTS
-Diploma d'Especializació, entre 30 i 59 ECTS
-Diploma d'Expert, entre 15 i 29 ECTS
-Cursos d'Especialització adreçats a persones titulades, fins a 14 ECTS
-Cursos d'Especialització adreçats a persones no titulades, fins a 30 ECTS
</t>
      </text>
    </comment>
    <comment ref="A11" authorId="6" shapeId="0" xr:uid="{E78CE87D-E60E-4CC8-B848-2768C4185C2E}">
      <text>
        <t>[Comentari en fils]
La vostra versió de l'Excel us permet llegir aquest comentari en fils. No obstant això, les edicions que s'hi apliquin se suprimiran si el fitxer s'obre en una versió més recent de l'Excel. Més informació: https://go.microsoft.com/fwlink/?linkid=870924.
Comentari:
    Indiqueu el nom de la Facultat / Departament / Institut UAB / Escola Adscrita / Altres Centres de Recerca que així ho tinguin reconegut a la UAB, que promouen aquesta acció formativa</t>
      </text>
    </comment>
    <comment ref="A15" authorId="7" shapeId="0" xr:uid="{7D996BE1-DDFC-4792-87B4-60384F9A77D4}">
      <text>
        <t>[Comentari en fils]
La vostra versió de l'Excel us permet llegir aquest comentari en fils. No obstant això, les edicions que s'hi apliquin se suprimiran si el fitxer s'obre en una versió més recent de l'Excel. Més informació: https://go.microsoft.com/fwlink/?linkid=870924.
Comentari:
    Professorat permanent de la UAB (o Escoles Adscrites en el seu cas) per Màster de Formació Permanent  i Diplomes. El professorat no permanent podrà dirigir Cursos d'Especialització i codirigir estudis de MFP (sempre que tingui el títol de doctor) i Diplomes.</t>
      </text>
    </comment>
    <comment ref="A16" authorId="8" shapeId="0" xr:uid="{8C4555CC-5B3E-49F1-AB33-8EB1B0207D49}">
      <text>
        <t>[Comentari en fils]
La vostra versió de l'Excel us permet llegir aquest comentari en fils. No obstant això, les edicions que s'hi apliquin se suprimiran si el fitxer s'obre en una versió més recent de l'Excel. Més informació: https://go.microsoft.com/fwlink/?linkid=870924.
Comentari:
    Pot haver també una codirecció externa a la UAB, que no tindrà perfils propis de les aplicacions UAB i haurà de ser doctor en cas d'estudis de MFP</t>
      </text>
    </comment>
    <comment ref="H22" authorId="9" shapeId="0" xr:uid="{C4F718DD-06F0-4BE8-8B86-294FD2766735}">
      <text>
        <t>[Comentari en fils]
La vostra versió de l'Excel us permet llegir aquest comentari en fils. No obstant això, les edicions que s'hi apliquin se suprimiran si el fitxer s'obre en una versió més recent de l'Excel. Més informació: https://go.microsoft.com/fwlink/?linkid=870924.
Comentari:
    Només per a estudis de MFP, la data pot ser fins a 6 mesos a comptar des de la data de fi de l'estudi.</t>
      </text>
    </comment>
    <comment ref="A26" authorId="10" shapeId="0" xr:uid="{19A19D5E-3D4B-49CA-A85D-9EAA0EA65CAE}">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Segons normativa, per garantir la viabilitat econòmica del programa, 15 dies abans de l’inici de les classes han d’haver formalitzat la matrícula el nombre mínim d’estudiants que marca la proposta   </t>
      </text>
    </comment>
    <comment ref="A28" authorId="11" shapeId="0" xr:uid="{4C8DC4F6-F13E-4BDE-BDCB-02A23F742C11}">
      <text>
        <t xml:space="preserve">[Comentari en fils]
La vostra versió de l'Excel us permet llegir aquest comentari en fils. No obstant això, les edicions que s'hi apliquin se suprimiran si el fitxer s'obre en una versió més recent de l'Excel. Més informació: https://go.microsoft.com/fwlink/?linkid=870924.
Comentari:
    Els preus mínims per crèdit aprovats pel Consell Social són: 66 euros per estudis de Màster de Formació Permanent, 56 euros per Diplomes d'Especialització i Expert i 26 euros per a Cursos d'Especialització </t>
      </text>
    </comment>
    <comment ref="C28" authorId="12" shapeId="0" xr:uid="{6773B765-670A-4985-99DE-F464FE4B5DE8}">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el càlcul és automàtic en funció del preu de l'estudi i les crèdits assenyalats</t>
      </text>
    </comment>
    <comment ref="A30" authorId="13" shapeId="0" xr:uid="{FD4FB38A-EB25-4DAB-A5F6-5A561B4AAC21}">
      <text>
        <t>[Comentari en fils]
La vostra versió de l'Excel us permet llegir aquest comentari en fils. No obstant això, les edicions que s'hi apliquin se suprimiran si el fitxer s'obre en una versió més recent de l'Excel. Més informació: https://go.microsoft.com/fwlink/?linkid=870924.
Comentari:
    Si estimeu que aquest programa formatiu tindrà un pagament fraccionat, indiqueu el percentatge del primer i segon termini (aquest segon pagament serà dos mesos després d'haver començat l'estudi)</t>
      </text>
    </comment>
    <comment ref="A32" authorId="14" shapeId="0" xr:uid="{E7E78755-CAB6-41D1-AF6D-29C4D371877B}">
      <text>
        <t>[Comentari en fils]
La vostra versió de l'Excel us permet llegir aquest comentari en fils. No obstant això, les edicions que s'hi apliquin se suprimiran si el fitxer s'obre en una versió més recent de l'Excel. Més informació: https://go.microsoft.com/fwlink/?linkid=870924.
Comentari:
    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
      </text>
    </comment>
    <comment ref="B32" authorId="15" shapeId="0" xr:uid="{3FC89AAD-2320-4F8D-A9DB-E64F777D1634}">
      <text>
        <t>[Comentari en fils]
La vostra versió de l'Excel us permet llegir aquest comentari en fils. No obstant això, les edicions que s'hi apliquin se suprimiran si el fitxer s'obre en una versió més recent de l'Excel. Més informació: https://go.microsoft.com/fwlink/?linkid=870924.
Comentari:
    El preu per crèdit no podrà ser inferior (tret de la bonificació per Alumni UAB) al preu mínim per crèdit que marca el Consell Social</t>
      </text>
    </comment>
    <comment ref="A38" authorId="16" shapeId="0" xr:uid="{21B2CC66-858D-4E8C-AF12-CA3CDB73EB34}">
      <text>
        <t>[Comentari en fils]
La vostra versió de l'Excel us permet llegir aquest comentari en fils. No obstant això, les edicions que s'hi apliquin se suprimiran si el fitxer s'obre en una versió més recent de l'Excel. Més informació: https://go.microsoft.com/fwlink/?linkid=870924.
Comentari:
    Si l'estudi té un conveni associat, cal que verifiqueu que estigui vigent o si cal tramitar la renovació</t>
      </text>
    </comment>
    <comment ref="A42" authorId="17" shapeId="0" xr:uid="{B7900C47-1C6F-4CEE-BCD8-9A3915CD8D5B}">
      <text>
        <t>[Comentari en fils]
La vostra versió de l'Excel us permet llegir aquest comentari en fils. No obstant això, les edicions que s'hi apliquin se suprimiran si el fitxer s'obre en una versió més recent de l'Excel. Més informació: https://go.microsoft.com/fwlink/?linkid=870924.
Comentari:
    Per exemple, un studi a mida adreçat a un determinat col·lectiu o altres circumstàncies que així ho demanen</t>
      </text>
    </comment>
    <comment ref="A45" authorId="18" shapeId="0" xr:uid="{3ABAF14C-5F63-48C2-BB65-5E381074016E}">
      <text>
        <t>[Comentari en fils]
La vostra versió de l'Excel us permet llegir aquest comentari en fils. No obstant això, les edicions que s'hi apliquin se suprimiran si el fitxer s'obre en una versió més recent de l'Excel. Més informació: https://go.microsoft.com/fwlink/?linkid=870924.
Comentari:
    Per a concretar algun punt d'aquest document que necessiti aclariments (per exemple, si no s'arriba al mínim de professorat UAB o doctor, en el cas d'estudi de MFP)</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tc={3CD0D5C5-60C0-4A00-86A0-C877FCD54823}</author>
    <author>tc={2023928A-DF6C-45AB-9810-C699FE10F536}</author>
    <author>tc={C24B80DD-D8C3-466C-AE3C-A3F5CF6FAD1D}</author>
    <author>tc={6A3E1D20-C46A-47B9-AB74-46342D391423}</author>
    <author>tc={774D516F-F1C7-419E-8E64-8ABEFCCA04D8}</author>
    <author>tc={9B143997-DFBE-4FEC-ABF1-9D24A7A928D2}</author>
    <author>tc={22718C0F-213C-4DDC-A793-048559EE991A}</author>
    <author>tc={37B30C7A-203D-42EA-B928-244FD2ABC21E}</author>
    <author>tc={9EFACA8A-0249-4A20-B119-DA4BF4E9001E}</author>
    <author>tc={5D105236-AE4B-4896-8138-BEB5E57C53C2}</author>
    <author>tc={140BA0C6-DB3C-4E0D-A6F9-ED262EFE8976}</author>
  </authors>
  <commentList>
    <comment ref="A4" authorId="0" shapeId="0" xr:uid="{3CD0D5C5-60C0-4A00-86A0-C877FCD54823}">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les dades les copia del la pestanya "dades de l'estudi"</t>
      </text>
    </comment>
    <comment ref="A5" authorId="1" shapeId="0" xr:uid="{2023928A-DF6C-45AB-9810-C699FE10F536}">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les dades les copia del la pestanya "dades de l'estudi"</t>
      </text>
    </comment>
    <comment ref="A6" authorId="2" shapeId="0" xr:uid="{C24B80DD-D8C3-466C-AE3C-A3F5CF6FAD1D}">
      <text>
        <t>[Comentari en fils]
La vostra versió de l'Excel us permet llegir aquest comentari en fils. No obstant això, les edicions que s'hi apliquin se suprimiran si el fitxer s'obre en una versió més recent de l'Excel. Més informació: https://go.microsoft.com/fwlink/?linkid=870924.
Comentari:
    No empleneu aquest camp, les dades les copia del la pestanya "dades de l'estudi"</t>
      </text>
    </comment>
    <comment ref="A10" authorId="3" shapeId="0" xr:uid="{6A3E1D20-C46A-47B9-AB74-46342D391423}">
      <text>
        <t>[Comentari en fils]
La vostra versió de l'Excel us permet llegir aquest comentari en fils. No obstant això, les edicions que s'hi apliquin se suprimiran si el fitxer s'obre en una versió més recent de l'Excel. Més informació: https://go.microsoft.com/fwlink/?linkid=870924.
Comentari:
    Trieu un dins el desplegable de la cela</t>
      </text>
    </comment>
    <comment ref="C11" authorId="4" shapeId="0" xr:uid="{774D516F-F1C7-419E-8E64-8ABEFCCA04D8}">
      <text>
        <t>[Comentari en fils]
La vostra versió de l'Excel us permet llegir aquest comentari en fils. No obstant això, les edicions que s'hi apliquin se suprimiran si el fitxer s'obre en una versió més recent de l'Excel. Més informació: https://go.microsoft.com/fwlink/?linkid=870924.
Comentari:
    Data de fi (feta la docència-tutories-avaluació-revisió. Data en la qual es pot tancar l'acta)</t>
      </text>
    </comment>
    <comment ref="A12" authorId="5" shapeId="0" xr:uid="{9B143997-DFBE-4FEC-ABF1-9D24A7A928D2}">
      <text>
        <t>[Comentari en fils]
La vostra versió de l'Excel us permet llegir aquest comentari en fils. No obstant això, les edicions que s'hi apliquin se suprimiran si el fitxer s'obre en una versió més recent de l'Excel. Més informació: https://go.microsoft.com/fwlink/?linkid=870924.
Comentari:
    Ha de ser professorat de la UAB (o d'Escola Adscrita en el seu cas) i docent de l'assignatura</t>
      </text>
    </comment>
    <comment ref="H14" authorId="6" shapeId="0" xr:uid="{22718C0F-213C-4DDC-A793-048559EE991A}">
      <text>
        <t>[Comentari en fils]
La vostra versió de l'Excel us permet llegir aquest comentari en fils. No obstant això, les edicions que s'hi apliquin se suprimiran si el fitxer s'obre en una versió més recent de l'Excel. Més informació: https://go.microsoft.com/fwlink/?linkid=870924.
Comentari:
    Les assignatures que imparteixen docència virtual, pel seu reconeixement en hores de la docència s'aplica la següent fórmula: número de crèdits impartits x 25 x 0,25.</t>
      </text>
    </comment>
    <comment ref="A45" authorId="7" shapeId="0" xr:uid="{37B30C7A-203D-42EA-B928-244FD2ABC21E}">
      <text>
        <t>[Comentari en fils]
La vostra versió de l'Excel us permet llegir aquest comentari en fils. No obstant això, les edicions que s'hi apliquin se suprimiran si el fitxer s'obre en una versió més recent de l'Excel. Més informació: https://go.microsoft.com/fwlink/?linkid=870924.
Comentari:
    Càlculs automàtics en funció de les dades que heu fet constar de cada assignatura</t>
      </text>
    </comment>
    <comment ref="A50" authorId="8" shapeId="0" xr:uid="{9EFACA8A-0249-4A20-B119-DA4BF4E9001E}">
      <text>
        <t>[Comentari en fils]
La vostra versió de l'Excel us permet llegir aquest comentari en fils. No obstant això, les edicions que s'hi apliquin se suprimiran si el fitxer s'obre en una versió més recent de l'Excel. Més informació: https://go.microsoft.com/fwlink/?linkid=870924.
Comentari:
    Un mínim del 30% en MFP i Diplomes i d'un 20% en cursos. El professorat de les Escoles Adscrites es considera UAB pel còmput d'aquest apartat.</t>
      </text>
    </comment>
    <comment ref="A52" authorId="9" shapeId="0" xr:uid="{5D105236-AE4B-4896-8138-BEB5E57C53C2}">
      <text>
        <t>[Comentari en fils]
La vostra versió de l'Excel us permet llegir aquest comentari en fils. No obstant això, les edicions que s'hi apliquin se suprimiran si el fitxer s'obre en una versió més recent de l'Excel. Més informació: https://go.microsoft.com/fwlink/?linkid=870924.
Comentari:
    En estudis virtuals el % ha d'estar entre el 80 i el 100%. En estudis híbrids entre el 60 i el 40%</t>
      </text>
    </comment>
    <comment ref="A53" authorId="10" shapeId="0" xr:uid="{140BA0C6-DB3C-4E0D-A6F9-ED262EFE8976}">
      <text>
        <t>[Comentari en fils]
La vostra versió de l'Excel us permet llegir aquest comentari en fils. No obstant això, les edicions que s'hi apliquin se suprimiran si el fitxer s'obre en una versió més recent de l'Excel. Més informació: https://go.microsoft.com/fwlink/?linkid=870924.
Comentari:
    Per a estudis de MFP el % mínim és del 50%</t>
      </text>
    </comment>
  </commentList>
</comments>
</file>

<file path=xl/sharedStrings.xml><?xml version="1.0" encoding="utf-8"?>
<sst xmlns="http://schemas.openxmlformats.org/spreadsheetml/2006/main" count="269" uniqueCount="134">
  <si>
    <t>Nom del Departament UAB o Centre Adscrit</t>
  </si>
  <si>
    <t>Total hores</t>
  </si>
  <si>
    <t xml:space="preserve"> </t>
  </si>
  <si>
    <t>Modalitat (presencial o virtual)</t>
  </si>
  <si>
    <t>Número de crèdits</t>
  </si>
  <si>
    <t>Hores prof. UAB/Esc. Ads.</t>
  </si>
  <si>
    <t>Hores prof. Doctor</t>
  </si>
  <si>
    <t>Resum docència estudi</t>
  </si>
  <si>
    <t>Hores de docència teòriques</t>
  </si>
  <si>
    <t>Hores de docència pràctiques</t>
  </si>
  <si>
    <t>Hores impartides per professorat doctor</t>
  </si>
  <si>
    <t>Hores totals de docència de l'estudi</t>
  </si>
  <si>
    <t>Hores docència pràctica</t>
  </si>
  <si>
    <t>Total roes teòrico-pàctiques</t>
  </si>
  <si>
    <t xml:space="preserve">Hores docència Teoria </t>
  </si>
  <si>
    <t>Reconeixment hores Virtuals</t>
  </si>
  <si>
    <t>Toal hores assignatura</t>
  </si>
  <si>
    <t>DM12:O13ADES A EMPLENADES DE FORMA AUTOMÀTICA (NO EMPLEU CAP DADA DE FORMA MANUAL EN AQUESTES COLUMNES)</t>
  </si>
  <si>
    <t>Titulació</t>
  </si>
  <si>
    <t>Departament /  Centre Adscrit</t>
  </si>
  <si>
    <t>Adreça electrònica</t>
  </si>
  <si>
    <t>Telèfon de contacte</t>
  </si>
  <si>
    <t>Data de fi de l'estudi</t>
  </si>
  <si>
    <t xml:space="preserve">Data d'entrega del treball Final de Màster </t>
  </si>
  <si>
    <t>Persona de contacte amb l'Escola de Postgrau</t>
  </si>
  <si>
    <t>Data d'inici de l'estudi</t>
  </si>
  <si>
    <t>Preu per crèdit de l'estudi</t>
  </si>
  <si>
    <t>Preu total de l'estudi</t>
  </si>
  <si>
    <t xml:space="preserve">Preus per crèdits especials </t>
  </si>
  <si>
    <t>Centre on s'imparteix la docència (per a estudis presencials o híbrids)</t>
  </si>
  <si>
    <t>Conveni (si n'hi ha)</t>
  </si>
  <si>
    <t>Indiqueu amb quina Institució</t>
  </si>
  <si>
    <t>Signatura de les persones que formen part de la direcció de l'estudi</t>
  </si>
  <si>
    <t>Signatura  de la direcció de l'estructura responsable de l'estudi</t>
  </si>
  <si>
    <t xml:space="preserve">Data d'aprovació de l'estudi per part de l'òrgan col·legiat </t>
  </si>
  <si>
    <t>Publicació al web de la UAB</t>
  </si>
  <si>
    <t>Signatures que validen la presentació d'aquesta proposta de renovació d'estudis propis de la UAB</t>
  </si>
  <si>
    <t xml:space="preserve">Aquest document ens l’heu d’enviar amb les signatures electròniques corresponents, juntament amb el pressupost, a l’Escola de Postgrau, </t>
  </si>
  <si>
    <t>Unitat Tècnica de Programació Acadèmica, per correu electrònic a l’adreça ep.propostes.formacio@uab.cat</t>
  </si>
  <si>
    <t xml:space="preserve">No signeu aquest document fins que no estigui tancat el treball tècnic per part de l’Escola de Postgrau. En aquell moment caldrà passar aquest document a PDF (recordeu "imprimir tot el llibre") i signar-ho electrònicament. </t>
  </si>
  <si>
    <t>Estructura responsable de l'Estudi</t>
  </si>
  <si>
    <t>Reconeixement docència virtual</t>
  </si>
  <si>
    <t>Data d'inici de l'assignatura</t>
  </si>
  <si>
    <t>Data de fi de l'assignatura</t>
  </si>
  <si>
    <t>Idioma d'impartició de l'assignatura</t>
  </si>
  <si>
    <t>Català</t>
  </si>
  <si>
    <t>Castellà</t>
  </si>
  <si>
    <t>Català-Castellà</t>
  </si>
  <si>
    <t>Anglès</t>
  </si>
  <si>
    <t>Català-Anglès</t>
  </si>
  <si>
    <t>Castellà-Anglès</t>
  </si>
  <si>
    <t>Castellà-Català-Anglès</t>
  </si>
  <si>
    <t>Presencial</t>
  </si>
  <si>
    <t>Híbrid</t>
  </si>
  <si>
    <t>Trieu una opció</t>
  </si>
  <si>
    <t>Català-Castellà-Anglès</t>
  </si>
  <si>
    <t>Màster de Formació Permanent</t>
  </si>
  <si>
    <t>Diploma d'Especialització</t>
  </si>
  <si>
    <t>Diploma d'Expert</t>
  </si>
  <si>
    <t>Curs d'Especialització</t>
  </si>
  <si>
    <t>Certificat Veterinari</t>
  </si>
  <si>
    <t>Expert en Neuroreabilitació</t>
  </si>
  <si>
    <t>Doctor/a</t>
  </si>
  <si>
    <t>Graduat/da - Llicenciat/da</t>
  </si>
  <si>
    <t>Sense titulació Univ.</t>
  </si>
  <si>
    <t>Catedràtic/a</t>
  </si>
  <si>
    <t>Titular Univ.</t>
  </si>
  <si>
    <t>Agregat/da</t>
  </si>
  <si>
    <t>Lector/a</t>
  </si>
  <si>
    <t>Altre professorat permanent</t>
  </si>
  <si>
    <t>Associat/da</t>
  </si>
  <si>
    <t>Altre professorat no permanent</t>
  </si>
  <si>
    <t>Docent Centre Adscrit</t>
  </si>
  <si>
    <t xml:space="preserve">Modalitat </t>
  </si>
  <si>
    <r>
      <rPr>
        <b/>
        <sz val="8"/>
        <color theme="1"/>
        <rFont val="Calibri"/>
        <family val="2"/>
        <scheme val="minor"/>
      </rPr>
      <t>Professorat extern</t>
    </r>
    <r>
      <rPr>
        <sz val="8"/>
        <color theme="1"/>
        <rFont val="Calibri"/>
        <family val="2"/>
        <scheme val="minor"/>
      </rPr>
      <t>: indiqueu Institució o Empresa</t>
    </r>
  </si>
  <si>
    <r>
      <rPr>
        <b/>
        <sz val="8"/>
        <color theme="1"/>
        <rFont val="Calibri"/>
        <family val="2"/>
        <scheme val="minor"/>
      </rPr>
      <t>DNI o passaport</t>
    </r>
    <r>
      <rPr>
        <sz val="8"/>
        <color theme="1"/>
        <rFont val="Calibri"/>
        <family val="2"/>
        <scheme val="minor"/>
      </rPr>
      <t xml:space="preserve"> del/de la docent </t>
    </r>
    <r>
      <rPr>
        <b/>
        <sz val="8"/>
        <color theme="1"/>
        <rFont val="Calibri"/>
        <family val="2"/>
        <scheme val="minor"/>
      </rPr>
      <t>(si és nova incorporació en l'estudi).</t>
    </r>
  </si>
  <si>
    <t xml:space="preserve">60% primer termini -40% segon termini </t>
  </si>
  <si>
    <t xml:space="preserve">50% primer termini -50% segon termini </t>
  </si>
  <si>
    <t>No hi ha pagament fraccionat</t>
  </si>
  <si>
    <t>2023/2024</t>
  </si>
  <si>
    <t>2024/2025</t>
  </si>
  <si>
    <t>2025/2026</t>
  </si>
  <si>
    <t>2026/2027</t>
  </si>
  <si>
    <t>2027/2028</t>
  </si>
  <si>
    <t>2028/2029</t>
  </si>
  <si>
    <t>% de docència impartida per professsorat doctor</t>
  </si>
  <si>
    <t>Pagament fraccionat</t>
  </si>
  <si>
    <t>Col·lectiu aplicable</t>
  </si>
  <si>
    <t>Persona de contacte amb alumnes</t>
  </si>
  <si>
    <t>DOCUMENT DE RENOVACIÓ ABREUJADA D'ESTUDIS PROPIS DE LA UAB</t>
  </si>
  <si>
    <t>Dades de la Direcció de l'Estudi</t>
  </si>
  <si>
    <t>Calendari de l'Estudi</t>
  </si>
  <si>
    <t>Full de professorat, hores de docència per assignatura i signatures de la direcció de l'estudi i la direcció de l'estructura responsable.</t>
  </si>
  <si>
    <t>Nom de l'Estudi</t>
  </si>
  <si>
    <t>Nom de la persona responsable de l'acta:</t>
  </si>
  <si>
    <t xml:space="preserve">L'estudi haurà de garantir la reserva d'un 5% de places en el cas de Màsters de Formació Permanent i Postgraus amb una oferta superior a 20 places, i de la reserva d'una plaça en el cas </t>
  </si>
  <si>
    <t>Dades de l'Estudi</t>
  </si>
  <si>
    <t>2029/2030</t>
  </si>
  <si>
    <t>Tots els estudis es publiquen a la web de la UAB. Si per alguna raó considereu que no s’ha de publicar indiqueu-ho a continuació</t>
  </si>
  <si>
    <t>Curs acadèmic d'inici de l'Estudi</t>
  </si>
  <si>
    <t>PAS-F</t>
  </si>
  <si>
    <t>PAS-L</t>
  </si>
  <si>
    <r>
      <rPr>
        <b/>
        <sz val="8"/>
        <color theme="1"/>
        <rFont val="Calibri"/>
        <family val="2"/>
        <scheme val="minor"/>
      </rPr>
      <t xml:space="preserve">Prof UAB-Escola Adscrita: </t>
    </r>
    <r>
      <rPr>
        <sz val="8"/>
        <color theme="1"/>
        <rFont val="Calibri"/>
        <family val="2"/>
        <scheme val="minor"/>
      </rPr>
      <t xml:space="preserve">                     (indicar alguna de les opcions del despegable)                    </t>
    </r>
  </si>
  <si>
    <t>Virtual</t>
  </si>
  <si>
    <t>% de docència virtual (en estudis de MFP i Diplomes)</t>
  </si>
  <si>
    <r>
      <rPr>
        <b/>
        <sz val="8"/>
        <color theme="1"/>
        <rFont val="Calibri"/>
        <family val="2"/>
        <scheme val="minor"/>
      </rPr>
      <t xml:space="preserve">Altres tasques docents (no poseu hores, només el concepte):
</t>
    </r>
    <r>
      <rPr>
        <sz val="8"/>
        <color theme="1"/>
        <rFont val="Calibri"/>
        <family val="2"/>
        <scheme val="minor"/>
      </rPr>
      <t>-Tutor pràctiques 
-Tutor TFM 
-Tribunals TFM 
-Altres (especificar)</t>
    </r>
  </si>
  <si>
    <t>Número de crèdits de l'Estudi</t>
  </si>
  <si>
    <t>Només per Cursos d'Especialització amb una única assignatura es pot posar "hibrid" si l'estudi ho és</t>
  </si>
  <si>
    <t>de l'estructura responsable de l'estudi</t>
  </si>
  <si>
    <t>% de docència impartida per professorat UAB-Escoles Adscrites</t>
  </si>
  <si>
    <t>Hores impartides prof, UAB-Escoles Adscrites</t>
  </si>
  <si>
    <t>de Màsters de Formació Permanent i Postgraus amb una oferta inferior a 20 places, per alumnat amb discapacitat</t>
  </si>
  <si>
    <r>
      <t xml:space="preserve">Reconeixement d'hores virtuals
</t>
    </r>
    <r>
      <rPr>
        <sz val="8"/>
        <color theme="1"/>
        <rFont val="Calibri"/>
        <family val="2"/>
        <scheme val="minor"/>
      </rPr>
      <t>(número de crèdits impartits x 25 x 0,25)</t>
    </r>
  </si>
  <si>
    <t xml:space="preserve">Observacions del document </t>
  </si>
  <si>
    <t>Codi TCS i edició</t>
  </si>
  <si>
    <t>Nom i cognoms</t>
  </si>
  <si>
    <t>Tipologia de l'Estudi</t>
  </si>
  <si>
    <t>Títol de l'Estudi</t>
  </si>
  <si>
    <t>Resident Veterinari</t>
  </si>
  <si>
    <t>Número mínim d'alumnat</t>
  </si>
  <si>
    <t>Número màxim d'alumnat</t>
  </si>
  <si>
    <t>Inseriu més línies si necessiteu afegir més preus per crèdits especials</t>
  </si>
  <si>
    <t xml:space="preserve">(si a l'escriure en aquest apartat voleu fer un punt i apart premeu la tecla "alt"+ enter en el vostre teclat)
</t>
  </si>
  <si>
    <t>Categoria acadèmica</t>
  </si>
  <si>
    <t>Si necessites més línies, selecciona aquesta fila i clica el botó "Insereix" de la cinta d'opcions</t>
  </si>
  <si>
    <r>
      <rPr>
        <b/>
        <sz val="8"/>
        <color theme="1"/>
        <rFont val="Calibri"/>
        <family val="2"/>
        <scheme val="minor"/>
      </rPr>
      <t xml:space="preserve">Grau Acadèmic: </t>
    </r>
    <r>
      <rPr>
        <sz val="8"/>
        <color theme="1"/>
        <rFont val="Calibri"/>
        <family val="2"/>
        <scheme val="minor"/>
      </rPr>
      <t xml:space="preserve">                       (indicar alguna de les opcions del desplegable)     </t>
    </r>
  </si>
  <si>
    <t>Hores de docència teòrica (presencial)</t>
  </si>
  <si>
    <t>Hores de docència pràctica (presencial)</t>
  </si>
  <si>
    <t>Nom i cognoms del professorat</t>
  </si>
  <si>
    <t>Titular</t>
  </si>
  <si>
    <t>Extern UAB</t>
  </si>
  <si>
    <t>Preus especial de l'estudi</t>
  </si>
  <si>
    <t>Nom de l'assignatura:</t>
  </si>
  <si>
    <t>Microcredencial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</si>
</sst>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d/mm/yy;@"/>
    <numFmt numFmtId="165" formatCode="dd/mm/yyyy;@"/>
  </numFmts>
  <fonts count="29" x14ac:knownFonts="1">
    <font>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i/>
      <sz val="10"/>
      <color theme="1"/>
      <name val="Calibri"/>
      <family val="2"/>
      <scheme val="minor"/>
    </font>
    <font>
      <sz val="6"/>
      <color theme="1"/>
      <name val="Calibri"/>
      <family val="2"/>
      <scheme val="minor"/>
    </font>
    <font>
      <sz val="6"/>
      <name val="Calibri"/>
      <family val="2"/>
      <scheme val="minor"/>
    </font>
    <font>
      <b/>
      <sz val="6"/>
      <color theme="1"/>
      <name val="Calibri"/>
      <family val="2"/>
      <scheme val="minor"/>
    </font>
    <font>
      <sz val="10"/>
      <name val="Arial"/>
      <family val="2"/>
    </font>
    <font>
      <b/>
      <i/>
      <sz val="8"/>
      <color rgb="FF0070C0"/>
      <name val="Calibri"/>
      <family val="2"/>
      <scheme val="minor"/>
    </font>
    <font>
      <sz val="8"/>
      <color rgb="FF404040"/>
      <name val="Calibri"/>
      <family val="2"/>
      <scheme val="minor"/>
    </font>
    <font>
      <b/>
      <sz val="9"/>
      <color rgb="FF808080"/>
      <name val="Calibri"/>
      <family val="2"/>
      <scheme val="minor"/>
    </font>
    <font>
      <i/>
      <sz val="8"/>
      <name val="Calibri"/>
      <family val="2"/>
      <scheme val="minor"/>
    </font>
    <font>
      <i/>
      <sz val="8"/>
      <color theme="1"/>
      <name val="Calibri"/>
      <family val="2"/>
      <scheme val="minor"/>
    </font>
    <font>
      <i/>
      <sz val="9"/>
      <color theme="1"/>
      <name val="Calibri"/>
      <family val="2"/>
      <scheme val="minor"/>
    </font>
    <font>
      <b/>
      <sz val="8"/>
      <color theme="1"/>
      <name val="Calibri"/>
      <family val="2"/>
      <scheme val="minor"/>
    </font>
    <font>
      <b/>
      <sz val="10"/>
      <color theme="1"/>
      <name val="Calibri"/>
      <family val="2"/>
      <scheme val="minor"/>
    </font>
    <font>
      <b/>
      <sz val="11"/>
      <color theme="1"/>
      <name val="Calibri"/>
      <family val="2"/>
      <scheme val="minor"/>
    </font>
    <font>
      <sz val="11"/>
      <color theme="1"/>
      <name val="Calibri"/>
      <family val="2"/>
      <scheme val="minor"/>
    </font>
    <font>
      <sz val="9"/>
      <color theme="0"/>
      <name val="Calibri"/>
      <family val="2"/>
      <scheme val="minor"/>
    </font>
    <font>
      <sz val="11"/>
      <name val="Calibri"/>
      <family val="2"/>
      <scheme val="minor"/>
    </font>
    <font>
      <sz val="11"/>
      <color theme="0"/>
      <name val="Calibri"/>
      <family val="2"/>
      <scheme val="minor"/>
    </font>
    <font>
      <sz val="9"/>
      <color theme="9" tint="0.79998168889431442"/>
      <name val="Calibri"/>
      <family val="2"/>
      <scheme val="minor"/>
    </font>
    <font>
      <sz val="10"/>
      <color rgb="FF0070C0"/>
      <name val="Calibri"/>
      <family val="2"/>
      <scheme val="minor"/>
    </font>
    <font>
      <sz val="9"/>
      <color rgb="FF0070C0"/>
      <name val="Calibri"/>
      <family val="2"/>
      <scheme val="minor"/>
    </font>
    <font>
      <i/>
      <sz val="9"/>
      <color rgb="FF0070C0"/>
      <name val="Calibri"/>
      <family val="2"/>
      <scheme val="minor"/>
    </font>
    <font>
      <sz val="8"/>
      <color rgb="FF0070C0"/>
      <name val="Calibri"/>
      <family val="2"/>
      <scheme val="minor"/>
    </font>
    <font>
      <sz val="9"/>
      <name val="Calibri"/>
      <family val="2"/>
      <scheme val="minor"/>
    </font>
    <font>
      <b/>
      <sz val="9"/>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51">
    <border>
      <left/>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8" fillId="0" borderId="0"/>
    <xf numFmtId="9" fontId="18" fillId="0" borderId="0" applyFont="0" applyFill="0" applyBorder="0" applyAlignment="0" applyProtection="0"/>
    <xf numFmtId="44" fontId="18" fillId="0" borderId="0" applyFont="0" applyFill="0" applyBorder="0" applyAlignment="0" applyProtection="0"/>
  </cellStyleXfs>
  <cellXfs count="215">
    <xf numFmtId="0" fontId="0" fillId="0" borderId="0" xfId="0"/>
    <xf numFmtId="0" fontId="0" fillId="0" borderId="0" xfId="0" applyAlignment="1">
      <alignment vertical="top"/>
    </xf>
    <xf numFmtId="0" fontId="3" fillId="0" borderId="0" xfId="0" applyFont="1"/>
    <xf numFmtId="0" fontId="3" fillId="0" borderId="6" xfId="0" applyFont="1" applyBorder="1"/>
    <xf numFmtId="0" fontId="0" fillId="3" borderId="0" xfId="0" applyFill="1" applyAlignment="1">
      <alignment horizontal="left" vertical="center"/>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 fillId="3" borderId="0" xfId="0" applyFont="1" applyFill="1"/>
    <xf numFmtId="0" fontId="0" fillId="3" borderId="0" xfId="0" applyFill="1"/>
    <xf numFmtId="0" fontId="1" fillId="4" borderId="0" xfId="0" applyFont="1" applyFill="1"/>
    <xf numFmtId="0" fontId="0" fillId="4" borderId="0" xfId="0" applyFill="1"/>
    <xf numFmtId="0" fontId="0" fillId="5" borderId="0" xfId="0" applyFill="1"/>
    <xf numFmtId="0" fontId="0" fillId="5" borderId="29" xfId="0" applyFill="1" applyBorder="1"/>
    <xf numFmtId="0" fontId="6" fillId="4" borderId="29"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0" fillId="0" borderId="0" xfId="0" applyAlignment="1">
      <alignment vertical="center"/>
    </xf>
    <xf numFmtId="0" fontId="10" fillId="0" borderId="0" xfId="0" applyFont="1" applyAlignment="1">
      <alignment horizontal="center" vertical="center"/>
    </xf>
    <xf numFmtId="0" fontId="3" fillId="0" borderId="37" xfId="0" applyFont="1" applyBorder="1"/>
    <xf numFmtId="0" fontId="3" fillId="0" borderId="38" xfId="0" applyFont="1" applyBorder="1"/>
    <xf numFmtId="0" fontId="3" fillId="0" borderId="35" xfId="0" applyFont="1" applyBorder="1"/>
    <xf numFmtId="0" fontId="3" fillId="0" borderId="36" xfId="0" applyFont="1" applyBorder="1"/>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0" xfId="0"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30" xfId="0" applyBorder="1" applyProtection="1">
      <protection locked="0"/>
    </xf>
    <xf numFmtId="0" fontId="3" fillId="3" borderId="7" xfId="0" applyFont="1" applyFill="1" applyBorder="1" applyAlignment="1">
      <alignment vertical="center" wrapText="1"/>
    </xf>
    <xf numFmtId="0" fontId="3" fillId="3" borderId="23" xfId="0" applyFont="1" applyFill="1" applyBorder="1"/>
    <xf numFmtId="0" fontId="3" fillId="3" borderId="11" xfId="0" applyFont="1" applyFill="1" applyBorder="1"/>
    <xf numFmtId="0" fontId="3" fillId="3" borderId="12" xfId="0" applyFont="1" applyFill="1" applyBorder="1" applyAlignment="1">
      <alignment horizontal="left" vertical="center" wrapText="1"/>
    </xf>
    <xf numFmtId="0" fontId="0" fillId="3" borderId="1" xfId="0" applyFill="1" applyBorder="1" applyAlignment="1">
      <alignment vertical="center" wrapText="1"/>
    </xf>
    <xf numFmtId="0" fontId="0" fillId="3" borderId="14" xfId="0" applyFill="1" applyBorder="1" applyAlignment="1">
      <alignment vertical="center" wrapText="1"/>
    </xf>
    <xf numFmtId="0" fontId="3" fillId="3" borderId="39" xfId="0" applyFont="1" applyFill="1" applyBorder="1"/>
    <xf numFmtId="0" fontId="3" fillId="3" borderId="35" xfId="0" applyFont="1" applyFill="1" applyBorder="1"/>
    <xf numFmtId="0" fontId="3" fillId="3" borderId="41" xfId="0" applyFont="1" applyFill="1" applyBorder="1"/>
    <xf numFmtId="0" fontId="2" fillId="3"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1" fillId="4" borderId="18" xfId="0" applyFont="1" applyFill="1" applyBorder="1"/>
    <xf numFmtId="0" fontId="1" fillId="4" borderId="45" xfId="0" applyFont="1" applyFill="1" applyBorder="1"/>
    <xf numFmtId="0" fontId="1" fillId="4" borderId="29" xfId="0" applyFont="1" applyFill="1" applyBorder="1"/>
    <xf numFmtId="0" fontId="3" fillId="4" borderId="18" xfId="0" applyFont="1" applyFill="1" applyBorder="1"/>
    <xf numFmtId="0" fontId="3" fillId="4" borderId="19" xfId="0" applyFont="1" applyFill="1" applyBorder="1"/>
    <xf numFmtId="0" fontId="3" fillId="4" borderId="10" xfId="0" applyFont="1" applyFill="1" applyBorder="1"/>
    <xf numFmtId="0" fontId="3" fillId="4" borderId="0" xfId="0" applyFont="1" applyFill="1"/>
    <xf numFmtId="0" fontId="0" fillId="3" borderId="3" xfId="0" applyFill="1" applyBorder="1"/>
    <xf numFmtId="0" fontId="0" fillId="3" borderId="4" xfId="0" applyFill="1" applyBorder="1"/>
    <xf numFmtId="0" fontId="0" fillId="3" borderId="8" xfId="0" applyFill="1" applyBorder="1"/>
    <xf numFmtId="0" fontId="0" fillId="3" borderId="9" xfId="0" applyFill="1" applyBorder="1"/>
    <xf numFmtId="0" fontId="3" fillId="3" borderId="7"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1" fillId="3" borderId="20" xfId="0" applyFont="1" applyFill="1" applyBorder="1"/>
    <xf numFmtId="0" fontId="1" fillId="3" borderId="46" xfId="0" applyFont="1" applyFill="1" applyBorder="1"/>
    <xf numFmtId="0" fontId="1" fillId="3" borderId="23" xfId="0" applyFont="1" applyFill="1" applyBorder="1"/>
    <xf numFmtId="0" fontId="1" fillId="3" borderId="13" xfId="0" applyFont="1" applyFill="1" applyBorder="1"/>
    <xf numFmtId="0" fontId="0" fillId="3" borderId="13" xfId="0" applyFill="1" applyBorder="1"/>
    <xf numFmtId="0" fontId="1" fillId="3" borderId="25" xfId="0" applyFont="1" applyFill="1" applyBorder="1"/>
    <xf numFmtId="0" fontId="0" fillId="3" borderId="34" xfId="0" applyFill="1" applyBorder="1"/>
    <xf numFmtId="0" fontId="1" fillId="3" borderId="44" xfId="0" applyFont="1" applyFill="1" applyBorder="1"/>
    <xf numFmtId="0" fontId="1" fillId="3" borderId="14" xfId="0" applyFont="1" applyFill="1" applyBorder="1"/>
    <xf numFmtId="0" fontId="16" fillId="3" borderId="11" xfId="0" applyFont="1" applyFill="1" applyBorder="1"/>
    <xf numFmtId="0" fontId="16" fillId="3" borderId="20" xfId="0" applyFont="1" applyFill="1" applyBorder="1"/>
    <xf numFmtId="0" fontId="17" fillId="4" borderId="0" xfId="0" applyFont="1" applyFill="1" applyAlignment="1">
      <alignment horizontal="center" vertical="center"/>
    </xf>
    <xf numFmtId="0" fontId="17" fillId="3" borderId="0" xfId="0" applyFont="1" applyFill="1" applyAlignment="1">
      <alignment horizontal="center" vertical="center"/>
    </xf>
    <xf numFmtId="0" fontId="17" fillId="4" borderId="0" xfId="0" applyFont="1" applyFill="1" applyAlignment="1">
      <alignment horizontal="left" vertical="center"/>
    </xf>
    <xf numFmtId="0" fontId="19" fillId="0" borderId="0" xfId="0" applyFont="1" applyProtection="1">
      <protection hidden="1"/>
    </xf>
    <xf numFmtId="9" fontId="1" fillId="3" borderId="14" xfId="2" applyFont="1" applyFill="1" applyBorder="1"/>
    <xf numFmtId="9" fontId="1" fillId="3" borderId="17" xfId="2" applyFont="1" applyFill="1" applyBorder="1"/>
    <xf numFmtId="0" fontId="20" fillId="0" borderId="0" xfId="0" applyFont="1"/>
    <xf numFmtId="9" fontId="1" fillId="3" borderId="15" xfId="2" applyFont="1" applyFill="1" applyBorder="1"/>
    <xf numFmtId="0" fontId="21" fillId="0" borderId="0" xfId="0" applyFont="1"/>
    <xf numFmtId="0" fontId="22" fillId="3" borderId="9" xfId="0" applyFont="1" applyFill="1" applyBorder="1" applyAlignment="1" applyProtection="1">
      <alignment horizontal="center"/>
      <protection hidden="1"/>
    </xf>
    <xf numFmtId="0" fontId="22" fillId="3" borderId="9" xfId="0" applyFont="1" applyFill="1" applyBorder="1"/>
    <xf numFmtId="0" fontId="21" fillId="0" borderId="0" xfId="0" applyFont="1" applyProtection="1">
      <protection hidden="1"/>
    </xf>
    <xf numFmtId="0" fontId="3" fillId="0" borderId="49" xfId="0" applyFont="1" applyBorder="1"/>
    <xf numFmtId="0" fontId="0" fillId="3" borderId="2" xfId="0" applyFill="1" applyBorder="1"/>
    <xf numFmtId="0" fontId="15" fillId="3" borderId="7" xfId="0" applyFont="1" applyFill="1" applyBorder="1" applyAlignment="1">
      <alignment horizontal="left" vertical="center" wrapText="1"/>
    </xf>
    <xf numFmtId="0" fontId="23" fillId="2" borderId="4" xfId="0" applyFont="1" applyFill="1" applyBorder="1" applyAlignment="1" applyProtection="1">
      <alignment horizontal="center" vertical="center" wrapText="1"/>
      <protection locked="0"/>
    </xf>
    <xf numFmtId="0" fontId="23" fillId="2" borderId="13" xfId="0" applyFont="1" applyFill="1" applyBorder="1" applyAlignment="1" applyProtection="1">
      <alignment horizontal="center"/>
      <protection locked="0"/>
    </xf>
    <xf numFmtId="0" fontId="23" fillId="3" borderId="13" xfId="0" applyFont="1" applyFill="1" applyBorder="1" applyAlignment="1">
      <alignment horizontal="left"/>
    </xf>
    <xf numFmtId="0" fontId="23" fillId="2" borderId="40" xfId="0" applyFont="1" applyFill="1" applyBorder="1" applyAlignment="1" applyProtection="1">
      <alignment horizontal="center"/>
      <protection locked="0"/>
    </xf>
    <xf numFmtId="0" fontId="24" fillId="2" borderId="7" xfId="0" applyFont="1" applyFill="1" applyBorder="1" applyAlignment="1" applyProtection="1">
      <alignment horizontal="left" wrapText="1"/>
      <protection locked="0"/>
    </xf>
    <xf numFmtId="0" fontId="24" fillId="2" borderId="1" xfId="0" applyFont="1" applyFill="1" applyBorder="1" applyAlignment="1" applyProtection="1">
      <alignment horizontal="left" wrapText="1"/>
      <protection locked="0"/>
    </xf>
    <xf numFmtId="0" fontId="24" fillId="2" borderId="1" xfId="0" applyFont="1" applyFill="1" applyBorder="1" applyAlignment="1" applyProtection="1">
      <alignment horizontal="center" wrapText="1"/>
      <protection locked="0"/>
    </xf>
    <xf numFmtId="0" fontId="24" fillId="2" borderId="11" xfId="0" applyFont="1" applyFill="1" applyBorder="1" applyAlignment="1" applyProtection="1">
      <alignment horizontal="left" wrapText="1"/>
      <protection locked="0"/>
    </xf>
    <xf numFmtId="0" fontId="24" fillId="2" borderId="14" xfId="0" applyFont="1" applyFill="1" applyBorder="1" applyAlignment="1" applyProtection="1">
      <alignment horizontal="left"/>
      <protection locked="0"/>
    </xf>
    <xf numFmtId="0" fontId="25" fillId="2" borderId="7" xfId="0" applyFont="1" applyFill="1" applyBorder="1" applyAlignment="1" applyProtection="1">
      <alignment horizontal="left"/>
      <protection locked="0"/>
    </xf>
    <xf numFmtId="0" fontId="24" fillId="2" borderId="15" xfId="0" applyFont="1" applyFill="1" applyBorder="1" applyAlignment="1" applyProtection="1">
      <alignment horizontal="left"/>
      <protection locked="0"/>
    </xf>
    <xf numFmtId="14" fontId="23" fillId="2" borderId="13" xfId="0" applyNumberFormat="1" applyFont="1" applyFill="1" applyBorder="1" applyProtection="1">
      <protection locked="0"/>
    </xf>
    <xf numFmtId="14" fontId="23" fillId="2" borderId="42" xfId="0" applyNumberFormat="1" applyFont="1" applyFill="1" applyBorder="1" applyProtection="1">
      <protection locked="0"/>
    </xf>
    <xf numFmtId="0" fontId="0" fillId="0" borderId="0" xfId="0" applyAlignment="1">
      <alignment horizontal="center" vertical="center"/>
    </xf>
    <xf numFmtId="0" fontId="0" fillId="0" borderId="0" xfId="0" applyAlignment="1">
      <alignment horizontal="left" vertical="center"/>
    </xf>
    <xf numFmtId="0" fontId="3" fillId="3" borderId="18" xfId="0" applyFont="1" applyFill="1" applyBorder="1" applyAlignment="1">
      <alignment vertical="center"/>
    </xf>
    <xf numFmtId="0" fontId="3" fillId="0" borderId="0" xfId="0" applyFont="1" applyAlignment="1">
      <alignment vertical="center"/>
    </xf>
    <xf numFmtId="0" fontId="23" fillId="2" borderId="30" xfId="0" applyFont="1" applyFill="1" applyBorder="1" applyAlignment="1" applyProtection="1">
      <alignment vertical="center" wrapText="1"/>
      <protection locked="0"/>
    </xf>
    <xf numFmtId="0" fontId="23" fillId="2" borderId="10" xfId="0" applyFont="1" applyFill="1" applyBorder="1" applyAlignment="1" applyProtection="1">
      <alignment vertical="center"/>
      <protection locked="0"/>
    </xf>
    <xf numFmtId="0" fontId="3" fillId="3" borderId="2" xfId="0" applyFont="1" applyFill="1" applyBorder="1" applyAlignment="1">
      <alignment vertical="center"/>
    </xf>
    <xf numFmtId="0" fontId="3" fillId="3" borderId="47" xfId="0" applyFont="1" applyFill="1" applyBorder="1" applyAlignment="1">
      <alignment vertical="center"/>
    </xf>
    <xf numFmtId="0" fontId="23" fillId="2" borderId="19" xfId="0" applyFont="1" applyFill="1" applyBorder="1" applyAlignment="1" applyProtection="1">
      <alignment vertical="center"/>
      <protection locked="0"/>
    </xf>
    <xf numFmtId="0" fontId="3" fillId="0" borderId="0" xfId="0" applyFont="1" applyAlignment="1" applyProtection="1">
      <alignment vertical="center"/>
      <protection locked="0"/>
    </xf>
    <xf numFmtId="0" fontId="3" fillId="0" borderId="19" xfId="0" applyFont="1" applyBorder="1" applyAlignment="1">
      <alignment vertical="center"/>
    </xf>
    <xf numFmtId="0" fontId="3" fillId="0" borderId="19" xfId="0" applyFont="1" applyBorder="1" applyAlignment="1" applyProtection="1">
      <alignment vertical="center"/>
      <protection locked="0"/>
    </xf>
    <xf numFmtId="44" fontId="23" fillId="2" borderId="19" xfId="3" applyFont="1" applyFill="1" applyBorder="1" applyAlignment="1" applyProtection="1">
      <alignment vertical="center"/>
      <protection locked="0"/>
    </xf>
    <xf numFmtId="44" fontId="23" fillId="3" borderId="10" xfId="3" applyFont="1" applyFill="1" applyBorder="1" applyAlignment="1">
      <alignment vertical="center"/>
    </xf>
    <xf numFmtId="0" fontId="13" fillId="0" borderId="0" xfId="0" applyFont="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3" borderId="25" xfId="0" applyFont="1" applyFill="1" applyBorder="1" applyAlignment="1">
      <alignment vertical="center"/>
    </xf>
    <xf numFmtId="0" fontId="3" fillId="3" borderId="0" xfId="0" applyFont="1" applyFill="1" applyAlignment="1">
      <alignment vertical="center"/>
    </xf>
    <xf numFmtId="0" fontId="24" fillId="2" borderId="31" xfId="0" applyFont="1" applyFill="1" applyBorder="1" applyAlignment="1" applyProtection="1">
      <alignment horizontal="left" vertical="center" wrapText="1"/>
      <protection locked="0"/>
    </xf>
    <xf numFmtId="0" fontId="24" fillId="2" borderId="32" xfId="0" applyFont="1" applyFill="1" applyBorder="1" applyAlignment="1" applyProtection="1">
      <alignment horizontal="left" vertical="center" wrapText="1"/>
      <protection locked="0"/>
    </xf>
    <xf numFmtId="0" fontId="24" fillId="2" borderId="17" xfId="0" applyFont="1" applyFill="1" applyBorder="1" applyAlignment="1" applyProtection="1">
      <alignment horizontal="left" vertical="center" wrapText="1"/>
      <protection locked="0"/>
    </xf>
    <xf numFmtId="0" fontId="24" fillId="2" borderId="7" xfId="0" applyFont="1"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0" fontId="24" fillId="2" borderId="14" xfId="0" applyFont="1" applyFill="1" applyBorder="1" applyAlignment="1" applyProtection="1">
      <alignment horizontal="left" vertical="center" wrapText="1"/>
      <protection locked="0"/>
    </xf>
    <xf numFmtId="165" fontId="24" fillId="2" borderId="47" xfId="0" applyNumberFormat="1" applyFont="1" applyFill="1" applyBorder="1" applyAlignment="1" applyProtection="1">
      <alignment vertical="center"/>
      <protection locked="0"/>
    </xf>
    <xf numFmtId="164" fontId="24" fillId="2" borderId="47" xfId="0" applyNumberFormat="1" applyFont="1" applyFill="1" applyBorder="1" applyAlignment="1" applyProtection="1">
      <alignment vertical="center"/>
      <protection locked="0"/>
    </xf>
    <xf numFmtId="0" fontId="3" fillId="3" borderId="28" xfId="0" applyFont="1" applyFill="1" applyBorder="1" applyAlignment="1" applyProtection="1">
      <alignment vertical="center"/>
      <protection locked="0"/>
    </xf>
    <xf numFmtId="0" fontId="3" fillId="3" borderId="47" xfId="0" applyFont="1" applyFill="1" applyBorder="1" applyAlignment="1" applyProtection="1">
      <alignment horizontal="left" vertical="center"/>
      <protection locked="0"/>
    </xf>
    <xf numFmtId="44" fontId="23" fillId="2" borderId="28" xfId="3" applyFont="1" applyFill="1" applyBorder="1" applyAlignment="1" applyProtection="1">
      <alignment horizontal="center" vertical="center"/>
      <protection locked="0"/>
    </xf>
    <xf numFmtId="14" fontId="24" fillId="2" borderId="29" xfId="0" applyNumberFormat="1" applyFont="1" applyFill="1" applyBorder="1" applyAlignment="1" applyProtection="1">
      <alignment vertical="center"/>
      <protection locked="0"/>
    </xf>
    <xf numFmtId="0" fontId="27" fillId="3" borderId="8" xfId="0" applyFont="1" applyFill="1" applyBorder="1"/>
    <xf numFmtId="0" fontId="27" fillId="3" borderId="9" xfId="0" applyFont="1" applyFill="1" applyBorder="1"/>
    <xf numFmtId="0" fontId="28" fillId="3" borderId="17" xfId="0" applyFont="1" applyFill="1" applyBorder="1"/>
    <xf numFmtId="0" fontId="20" fillId="0" borderId="0" xfId="0" applyFont="1" applyAlignment="1">
      <alignment vertical="center"/>
    </xf>
    <xf numFmtId="0" fontId="23" fillId="0" borderId="50" xfId="0" applyFont="1" applyBorder="1" applyAlignment="1" applyProtection="1">
      <alignment horizontal="left" vertical="top" wrapText="1"/>
      <protection locked="0"/>
    </xf>
    <xf numFmtId="0" fontId="24" fillId="2" borderId="32" xfId="0" applyFont="1"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2" xfId="0" applyFont="1" applyFill="1" applyBorder="1" applyAlignment="1">
      <alignment horizontal="center" vertical="center"/>
    </xf>
    <xf numFmtId="0" fontId="24" fillId="2" borderId="25" xfId="0" applyFont="1" applyFill="1" applyBorder="1" applyAlignment="1" applyProtection="1">
      <alignment horizontal="left" vertical="center" wrapText="1"/>
      <protection locked="0"/>
    </xf>
    <xf numFmtId="0" fontId="24" fillId="2" borderId="26" xfId="0" applyFont="1" applyFill="1" applyBorder="1" applyAlignment="1" applyProtection="1">
      <alignment horizontal="left" vertical="center" wrapText="1"/>
      <protection locked="0"/>
    </xf>
    <xf numFmtId="0" fontId="24" fillId="2" borderId="27" xfId="0" applyFont="1" applyFill="1" applyBorder="1" applyAlignment="1" applyProtection="1">
      <alignment horizontal="left" vertical="center" wrapText="1"/>
      <protection locked="0"/>
    </xf>
    <xf numFmtId="0" fontId="3" fillId="3" borderId="11" xfId="0" applyFont="1" applyFill="1" applyBorder="1" applyAlignment="1">
      <alignment vertical="center" wrapText="1"/>
    </xf>
    <xf numFmtId="0" fontId="3" fillId="3" borderId="13" xfId="0" applyFont="1" applyFill="1" applyBorder="1" applyAlignment="1">
      <alignment vertical="center" wrapText="1"/>
    </xf>
    <xf numFmtId="0" fontId="24" fillId="2" borderId="33" xfId="0" applyFont="1" applyFill="1" applyBorder="1" applyAlignment="1" applyProtection="1">
      <alignment horizontal="left" vertical="center" wrapText="1"/>
      <protection locked="0"/>
    </xf>
    <xf numFmtId="0" fontId="24" fillId="2" borderId="34" xfId="0" applyFont="1" applyFill="1" applyBorder="1" applyAlignment="1" applyProtection="1">
      <alignment horizontal="left" vertical="center" wrapText="1"/>
      <protection locked="0"/>
    </xf>
    <xf numFmtId="0" fontId="23" fillId="2" borderId="26" xfId="0" applyFont="1" applyFill="1" applyBorder="1" applyAlignment="1" applyProtection="1">
      <alignment horizontal="left" vertical="center" wrapText="1"/>
      <protection locked="0"/>
    </xf>
    <xf numFmtId="0" fontId="23" fillId="2" borderId="27" xfId="0" applyFont="1" applyFill="1" applyBorder="1" applyAlignment="1" applyProtection="1">
      <alignment horizontal="left" vertical="center" wrapText="1"/>
      <protection locked="0"/>
    </xf>
    <xf numFmtId="0" fontId="3" fillId="3" borderId="19" xfId="0" applyFont="1" applyFill="1" applyBorder="1" applyAlignment="1">
      <alignment horizontal="left" vertical="center"/>
    </xf>
    <xf numFmtId="0" fontId="16" fillId="3" borderId="28" xfId="0" applyFont="1" applyFill="1" applyBorder="1" applyAlignment="1">
      <alignment horizontal="left" vertical="center"/>
    </xf>
    <xf numFmtId="0" fontId="16" fillId="3" borderId="47" xfId="0" applyFont="1" applyFill="1" applyBorder="1" applyAlignment="1">
      <alignment horizontal="left" vertical="center"/>
    </xf>
    <xf numFmtId="0" fontId="23" fillId="2" borderId="19" xfId="0" applyFont="1" applyFill="1" applyBorder="1" applyAlignment="1" applyProtection="1">
      <alignment horizontal="center" vertical="center"/>
      <protection locked="0"/>
    </xf>
    <xf numFmtId="0" fontId="23" fillId="2" borderId="10" xfId="0" applyFont="1" applyFill="1" applyBorder="1" applyAlignment="1" applyProtection="1">
      <alignment horizontal="center" vertical="center"/>
      <protection locked="0"/>
    </xf>
    <xf numFmtId="0" fontId="4" fillId="3" borderId="23" xfId="0" applyFont="1" applyFill="1" applyBorder="1" applyAlignment="1">
      <alignment horizontal="left" vertical="center"/>
    </xf>
    <xf numFmtId="0" fontId="4" fillId="3" borderId="12" xfId="0" applyFont="1" applyFill="1" applyBorder="1" applyAlignment="1">
      <alignment horizontal="left" vertical="center"/>
    </xf>
    <xf numFmtId="0" fontId="4" fillId="3" borderId="24" xfId="0" applyFont="1" applyFill="1" applyBorder="1" applyAlignment="1">
      <alignment horizontal="left" vertical="center"/>
    </xf>
    <xf numFmtId="0" fontId="3" fillId="3" borderId="18" xfId="0" applyFont="1" applyFill="1" applyBorder="1" applyAlignment="1">
      <alignment horizontal="left" vertical="center"/>
    </xf>
    <xf numFmtId="0" fontId="24" fillId="2" borderId="19" xfId="0" applyFont="1" applyFill="1" applyBorder="1" applyAlignment="1" applyProtection="1">
      <alignment vertical="center" wrapText="1"/>
      <protection locked="0"/>
    </xf>
    <xf numFmtId="0" fontId="24" fillId="0" borderId="19" xfId="0" applyFont="1" applyBorder="1" applyAlignment="1" applyProtection="1">
      <alignment vertical="center" wrapText="1"/>
      <protection locked="0"/>
    </xf>
    <xf numFmtId="0" fontId="24" fillId="0" borderId="10" xfId="0" applyFont="1" applyBorder="1" applyAlignment="1" applyProtection="1">
      <alignment vertical="center" wrapText="1"/>
      <protection locked="0"/>
    </xf>
    <xf numFmtId="0" fontId="23" fillId="2" borderId="19"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19" xfId="0" applyFont="1" applyFill="1" applyBorder="1" applyAlignment="1" applyProtection="1">
      <alignment horizontal="left" vertical="center"/>
      <protection locked="0"/>
    </xf>
    <xf numFmtId="0" fontId="23" fillId="2" borderId="10" xfId="0" applyFont="1" applyFill="1" applyBorder="1" applyAlignment="1" applyProtection="1">
      <alignment horizontal="left" vertical="center"/>
      <protection locked="0"/>
    </xf>
    <xf numFmtId="0" fontId="0" fillId="3" borderId="1" xfId="0" applyFill="1" applyBorder="1" applyAlignment="1">
      <alignment horizontal="left" vertical="center" wrapText="1"/>
    </xf>
    <xf numFmtId="0" fontId="17" fillId="3" borderId="0" xfId="0" applyFont="1" applyFill="1" applyAlignment="1">
      <alignment horizontal="center" vertical="center"/>
    </xf>
    <xf numFmtId="0" fontId="3" fillId="3" borderId="48" xfId="0" applyFont="1" applyFill="1" applyBorder="1" applyAlignment="1">
      <alignment horizontal="left" vertical="center"/>
    </xf>
    <xf numFmtId="0" fontId="3" fillId="3" borderId="45" xfId="0" applyFont="1" applyFill="1" applyBorder="1" applyAlignment="1">
      <alignment horizontal="left" vertical="center"/>
    </xf>
    <xf numFmtId="0" fontId="3" fillId="3" borderId="1"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24" fillId="2" borderId="31" xfId="0" applyFont="1" applyFill="1" applyBorder="1" applyAlignment="1" applyProtection="1">
      <alignment horizontal="left" vertical="center" wrapText="1"/>
      <protection locked="0"/>
    </xf>
    <xf numFmtId="0" fontId="24" fillId="2" borderId="17" xfId="0" applyFont="1" applyFill="1" applyBorder="1" applyAlignment="1" applyProtection="1">
      <alignment horizontal="left" vertical="center" wrapText="1"/>
      <protection locked="0"/>
    </xf>
    <xf numFmtId="44" fontId="23" fillId="3" borderId="47" xfId="3" applyFont="1" applyFill="1" applyBorder="1" applyAlignment="1" applyProtection="1">
      <alignment horizontal="center" vertical="center" wrapText="1"/>
      <protection locked="0"/>
    </xf>
    <xf numFmtId="44" fontId="23" fillId="2" borderId="47" xfId="3" applyFont="1" applyFill="1" applyBorder="1" applyAlignment="1" applyProtection="1">
      <alignment horizontal="left" vertical="center" wrapText="1"/>
      <protection locked="0"/>
    </xf>
    <xf numFmtId="44" fontId="23" fillId="2" borderId="29" xfId="3" applyFont="1" applyFill="1" applyBorder="1" applyAlignment="1" applyProtection="1">
      <alignment horizontal="left" vertical="center" wrapText="1"/>
      <protection locked="0"/>
    </xf>
    <xf numFmtId="0" fontId="3" fillId="3" borderId="47" xfId="0" applyFont="1" applyFill="1" applyBorder="1" applyAlignment="1" applyProtection="1">
      <alignment horizontal="left" vertical="center"/>
      <protection locked="0"/>
    </xf>
    <xf numFmtId="0" fontId="26" fillId="3" borderId="47" xfId="0" applyFont="1" applyFill="1" applyBorder="1" applyAlignment="1" applyProtection="1">
      <alignment horizontal="left" vertical="center"/>
      <protection locked="0"/>
    </xf>
    <xf numFmtId="0" fontId="26" fillId="3" borderId="29" xfId="0" applyFont="1" applyFill="1" applyBorder="1" applyAlignment="1" applyProtection="1">
      <alignment horizontal="left" vertical="center"/>
      <protection locked="0"/>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3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0" xfId="0" applyFont="1" applyBorder="1" applyAlignment="1">
      <alignment horizontal="center" vertical="center"/>
    </xf>
    <xf numFmtId="0" fontId="3" fillId="4" borderId="3" xfId="0" applyFont="1" applyFill="1" applyBorder="1" applyAlignment="1">
      <alignment horizontal="center"/>
    </xf>
    <xf numFmtId="0" fontId="0" fillId="4" borderId="0" xfId="0" applyFill="1" applyAlignment="1">
      <alignment horizontal="center" vertical="center"/>
    </xf>
    <xf numFmtId="0" fontId="0" fillId="2" borderId="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17" fillId="4" borderId="0" xfId="0" applyFont="1" applyFill="1" applyAlignment="1">
      <alignment horizont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3" fillId="2" borderId="37" xfId="0" applyFont="1" applyFill="1" applyBorder="1" applyAlignment="1" applyProtection="1">
      <alignment horizontal="left"/>
      <protection locked="0"/>
    </xf>
    <xf numFmtId="0" fontId="23" fillId="2" borderId="42" xfId="0" applyFont="1" applyFill="1" applyBorder="1" applyAlignment="1" applyProtection="1">
      <alignment horizontal="left"/>
      <protection locked="0"/>
    </xf>
    <xf numFmtId="0" fontId="3" fillId="3" borderId="43" xfId="0" applyFont="1" applyFill="1" applyBorder="1" applyAlignment="1">
      <alignment horizontal="left"/>
    </xf>
    <xf numFmtId="0" fontId="3" fillId="3" borderId="37" xfId="0" applyFont="1" applyFill="1" applyBorder="1" applyAlignment="1">
      <alignment horizontal="left"/>
    </xf>
    <xf numFmtId="0" fontId="14" fillId="3" borderId="11" xfId="0" applyFont="1" applyFill="1" applyBorder="1" applyAlignment="1">
      <alignment horizontal="left"/>
    </xf>
    <xf numFmtId="0" fontId="14" fillId="3" borderId="12" xfId="0" applyFont="1" applyFill="1" applyBorder="1" applyAlignment="1">
      <alignment horizontal="left"/>
    </xf>
    <xf numFmtId="0" fontId="23" fillId="3" borderId="12" xfId="0" applyFont="1" applyFill="1" applyBorder="1" applyAlignment="1">
      <alignment horizontal="left"/>
    </xf>
    <xf numFmtId="0" fontId="23" fillId="3" borderId="13" xfId="0" applyFont="1" applyFill="1" applyBorder="1" applyAlignment="1">
      <alignment horizontal="left"/>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 fillId="3" borderId="23" xfId="0" applyFont="1" applyFill="1" applyBorder="1" applyAlignment="1">
      <alignment horizontal="left" wrapText="1"/>
    </xf>
    <xf numFmtId="0" fontId="1" fillId="3" borderId="13" xfId="0" applyFont="1" applyFill="1" applyBorder="1" applyAlignment="1">
      <alignment horizontal="left" wrapText="1"/>
    </xf>
    <xf numFmtId="0" fontId="1" fillId="3" borderId="23" xfId="0" applyFont="1" applyFill="1" applyBorder="1" applyAlignment="1">
      <alignment horizontal="left"/>
    </xf>
    <xf numFmtId="0" fontId="1" fillId="3" borderId="13" xfId="0" applyFont="1" applyFill="1" applyBorder="1" applyAlignment="1">
      <alignment horizontal="left"/>
    </xf>
    <xf numFmtId="0" fontId="23" fillId="2" borderId="21" xfId="0" applyFont="1" applyFill="1" applyBorder="1" applyAlignment="1" applyProtection="1">
      <alignment horizontal="left"/>
      <protection locked="0"/>
    </xf>
    <xf numFmtId="0" fontId="23" fillId="2" borderId="22" xfId="0" applyFont="1" applyFill="1" applyBorder="1" applyAlignment="1" applyProtection="1">
      <alignment horizontal="left"/>
      <protection locked="0"/>
    </xf>
    <xf numFmtId="0" fontId="4" fillId="2" borderId="12" xfId="0" applyFont="1" applyFill="1" applyBorder="1" applyAlignment="1" applyProtection="1">
      <alignment horizontal="center"/>
      <protection locked="0"/>
    </xf>
    <xf numFmtId="0" fontId="4" fillId="2" borderId="24" xfId="0" applyFont="1" applyFill="1" applyBorder="1" applyAlignment="1" applyProtection="1">
      <alignment horizontal="center"/>
      <protection locked="0"/>
    </xf>
  </cellXfs>
  <cellStyles count="4">
    <cellStyle name="Moneda" xfId="3" builtinId="4"/>
    <cellStyle name="Normal" xfId="0" builtinId="0"/>
    <cellStyle name="Normal 2" xfId="1" xr:uid="{C87BB29F-C05F-4856-83D7-50884B29DE5F}"/>
    <cellStyle name="Percentat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ab.ca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685800</xdr:colOff>
      <xdr:row>3</xdr:row>
      <xdr:rowOff>37620</xdr:rowOff>
    </xdr:to>
    <xdr:pic>
      <xdr:nvPicPr>
        <xdr:cNvPr id="3" name="Imatge 2">
          <a:hlinkClick xmlns:r="http://schemas.openxmlformats.org/officeDocument/2006/relationships" r:id="rId1"/>
          <a:extLst>
            <a:ext uri="{FF2B5EF4-FFF2-40B4-BE49-F238E27FC236}">
              <a16:creationId xmlns:a16="http://schemas.microsoft.com/office/drawing/2014/main" id="{58549632-1B4B-4866-A777-98D9DB268B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1"/>
          <a:ext cx="685799" cy="68825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Unitat Tècnica de Programació Acadèmica" id="{6C285FE1-33F2-476A-B8DF-2F07E754AE23}" userId="Unitat Tècnica de Programació Acadèmic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 dT="2023-06-10T19:44:51.71" personId="{6C285FE1-33F2-476A-B8DF-2F07E754AE23}" id="{BECC8D59-49BB-403E-8074-8A1D1633AB2A}">
    <text>Aquest formulari té l'objectiu de facilitar la renovació de forma abreujada per una nova edició d'estudis propis a la UAB. Es demanen dades genèriques de l'estudi sense entrar contingut del pla d'estudis. Per modificar assignatures, continguts, metodologia, avaluació i altres punts relatius a l'estudi que no figurin en aquest formulari, caldrà fer-ho amb el formulari complet de la memòria acadèmica. En aquest cas, els temps de tramitació es poden allargar fins als 6 mesos, per la qual cosa us demanem que contacteu amb la Unitat Tècnica de Programació Acadèmica ep.propostes.formacio@uab.cat per valorar terminis en cada cas.</text>
    <extLst>
      <x:ext xmlns:xltc2="http://schemas.microsoft.com/office/spreadsheetml/2020/threadedcomments2" uri="{F7C98A9C-CBB3-438F-8F68-D28B6AF4A901}">
        <xltc2:checksum>3657177247</xltc2:checksum>
        <xltc2:hyperlink startIndex="567" length="29" url="ep.propostes.formacio@uab.cat"/>
      </x:ext>
    </extLst>
  </threadedComment>
  <threadedComment ref="A5" dT="2023-06-09T18:34:53.77" personId="{6C285FE1-33F2-476A-B8DF-2F07E754AE23}" id="{FB492942-FD81-4B1B-8AD7-CD48C483A7EB}">
    <text>-Màster de Formació Permanent, 60, 90 o 120 ECTS
-Diploma d'Especializació, entre 30 i 59 ECTS
-Diploma d'Expert, entre 15 i 29 ECTS
-Cursos d'Especialització adreçats a persones titulades, fins a 14 ECTS
-Cursos d'Especialització adreçats a persones no titulades, fins a 30 ECTS</text>
  </threadedComment>
  <threadedComment ref="A6" dT="2023-06-14T11:34:04.74" personId="{6C285FE1-33F2-476A-B8DF-2F07E754AE23}" id="{C44DFCBE-A300-49C8-85DD-EF38F7AF4E75}">
    <text>Només es demana l'estudi "mare". Si hi ha estudis continguts empleneu les dades en la segona pestanya d'aquest document.</text>
  </threadedComment>
  <threadedComment ref="A8" dT="2023-06-09T18:29:25.62" personId="{6C285FE1-33F2-476A-B8DF-2F07E754AE23}" id="{83CDD19F-C970-42EE-ADEE-A48F29DF2BDE}">
    <text>El curs acadèmic en estudis de formació pròpia comença l'1 de setembre i acaba el 31 de juliol</text>
  </threadedComment>
  <threadedComment ref="A9" dT="2023-06-09T18:32:04.95" personId="{6C285FE1-33F2-476A-B8DF-2F07E754AE23}" id="{6904E6DB-0E28-4813-95A0-1802ED592903}">
    <text xml:space="preserve">·Presencial: Quan en el 100% de la docència el professorat i l’alumnat interactuen en el mateix espai físic.
·Híbrid: Quan la docència virtual de l’estudi sigui entre el 40 i el 60%
·Virtual: Quan la docència virtual de l’estudi sigui entre el 80 i 100%
</text>
  </threadedComment>
  <threadedComment ref="A10" dT="2023-06-09T18:36:03.74" personId="{6C285FE1-33F2-476A-B8DF-2F07E754AE23}" id="{B6E7BD35-FB3B-4D5B-9053-58159370AC7E}">
    <text xml:space="preserve">-Màster de Formació Permanent, 60, 90 o 120 ECTS
-Diploma d'Especializació, entre 30 i 59 ECTS
-Diploma d'Expert, entre 15 i 29 ECTS
-Cursos d'Especialització adreçats a persones titulades, fins a 14 ECTS
-Cursos d'Especialització adreçats a persones no titulades, fins a 30 ECTS
</text>
  </threadedComment>
  <threadedComment ref="A11" dT="2023-06-09T18:37:09.35" personId="{6C285FE1-33F2-476A-B8DF-2F07E754AE23}" id="{E78CE87D-E60E-4CC8-B848-2768C4185C2E}">
    <text>Indiqueu el nom de la Facultat / Departament / Institut UAB / Escola Adscrita / Altres Centres de Recerca que així ho tinguin reconegut a la UAB, que promouen aquesta acció formativa</text>
  </threadedComment>
  <threadedComment ref="A15" dT="2023-06-12T07:18:52.97" personId="{6C285FE1-33F2-476A-B8DF-2F07E754AE23}" id="{7D996BE1-DDFC-4792-87B4-60384F9A77D4}">
    <text>Professorat permanent de la UAB (o Escoles Adscrites en el seu cas) per Màster de Formació Permanent  i Diplomes. El professorat no permanent podrà dirigir Cursos d'Especialització i codirigir estudis de MFP (sempre que tingui el títol de doctor) i Diplomes.</text>
  </threadedComment>
  <threadedComment ref="A16" dT="2023-06-12T07:19:08.57" personId="{6C285FE1-33F2-476A-B8DF-2F07E754AE23}" id="{8C4555CC-5B3E-49F1-AB33-8EB1B0207D49}">
    <text>Pot haver també una codirecció externa a la UAB, que no tindrà perfils propis de les aplicacions UAB i haurà de ser doctor en cas d'estudis de MFP</text>
  </threadedComment>
  <threadedComment ref="H22" dT="2023-06-09T18:28:46.61" personId="{6C285FE1-33F2-476A-B8DF-2F07E754AE23}" id="{C4F718DD-06F0-4BE8-8B86-294FD2766735}">
    <text>Només per a estudis de MFP, la data pot ser fins a 6 mesos a comptar des de la data de fi de l'estudi.</text>
  </threadedComment>
  <threadedComment ref="A26" dT="2023-06-09T18:37:42.96" personId="{6C285FE1-33F2-476A-B8DF-2F07E754AE23}" id="{19A19D5E-3D4B-49CA-A85D-9EAA0EA65CAE}">
    <text xml:space="preserve">Segons normativa, per garantir la viabilitat econòmica del programa, 15 dies abans de l’inici de les classes han d’haver formalitzat la matrícula el nombre mínim d’estudiants que marca la proposta   </text>
  </threadedComment>
  <threadedComment ref="A28" dT="2023-06-09T18:38:06.74" personId="{6C285FE1-33F2-476A-B8DF-2F07E754AE23}" id="{4C8DC4F6-F13E-4BDE-BDCB-02A23F742C11}">
    <text xml:space="preserve">Els preus mínims per crèdit aprovats pel Consell Social són: 66 euros per estudis de Màster de Formació Permanent, 56 euros per Diplomes d'Especialització i Expert i 26 euros per a Cursos d'Especialització </text>
  </threadedComment>
  <threadedComment ref="C28" dT="2023-06-09T18:38:44.22" personId="{6C285FE1-33F2-476A-B8DF-2F07E754AE23}" id="{6773B765-670A-4985-99DE-F464FE4B5DE8}">
    <text>No empleneu aquest camp, el càlcul és automàtic en funció del preu de l'estudi i les crèdits assenyalats</text>
  </threadedComment>
  <threadedComment ref="A30" dT="2023-06-09T18:39:42.46" personId="{6C285FE1-33F2-476A-B8DF-2F07E754AE23}" id="{FD4FB38A-EB25-4DAB-A5F6-5A561B4AAC21}">
    <text>Si estimeu que aquest programa formatiu tindrà un pagament fraccionat, indiqueu el percentatge del primer i segon termini (aquest segon pagament serà dos mesos després d'haver començat l'estudi)</text>
  </threadedComment>
  <threadedComment ref="A32" dT="2023-06-09T18:40:01.62" personId="{6C285FE1-33F2-476A-B8DF-2F07E754AE23}" id="{E7E78755-CAB6-41D1-AF6D-29C4D371877B}">
    <text>Sense perjudici de que hi puguin haver-hi d’altres preus especials, per normativa UAB les persones titulades a la Universitat Autònoma de Barcelona gaudeixen d’un 5% de descompte en els preus dels estudis propis de Màster de Formació Permanent i Diplomes de la UAB. Queden exclosos els programes a mida encarregats i finançats per qualsevol entitat externa i els programes amb una oferta màxima de 5 places de nou accés. (Acord de la Comissió Econòmica del Consell Social de 8 de juliol de 2022).</text>
  </threadedComment>
  <threadedComment ref="B32" dT="2023-06-09T18:40:01.62" personId="{6C285FE1-33F2-476A-B8DF-2F07E754AE23}" id="{3FC89AAD-2320-4F8D-A9DB-E64F777D1634}">
    <text>El preu per crèdit no podrà ser inferior (tret de la bonificació per Alumni UAB) al preu mínim per crèdit que marca el Consell Social</text>
  </threadedComment>
  <threadedComment ref="A38" dT="2023-06-09T18:40:49.75" personId="{6C285FE1-33F2-476A-B8DF-2F07E754AE23}" id="{21B2CC66-858D-4E8C-AF12-CA3CDB73EB34}">
    <text>Si l'estudi té un conveni associat, cal que verifiqueu que estigui vigent o si cal tramitar la renovació</text>
  </threadedComment>
  <threadedComment ref="A42" dT="2023-06-09T18:41:28.53" personId="{6C285FE1-33F2-476A-B8DF-2F07E754AE23}" id="{B7900C47-1C6F-4CEE-BCD8-9A3915CD8D5B}">
    <text>Per exemple, un studi a mida adreçat a un determinat col·lectiu o altres circumstàncies que així ho demanen</text>
  </threadedComment>
  <threadedComment ref="A45" dT="2023-06-14T11:43:01.76" personId="{6C285FE1-33F2-476A-B8DF-2F07E754AE23}" id="{3ABAF14C-5F63-48C2-BB65-5E381074016E}">
    <text>Per a concretar algun punt d'aquest document que necessiti aclariments (per exemple, si no s'arriba al mínim de professorat UAB o doctor, en el cas d'estudi de MFP)</text>
  </threadedComment>
</ThreadedComments>
</file>

<file path=xl/threadedComments/threadedComment2.xml><?xml version="1.0" encoding="utf-8"?>
<ThreadedComments xmlns="http://schemas.microsoft.com/office/spreadsheetml/2018/threadedcomments" xmlns:x="http://schemas.openxmlformats.org/spreadsheetml/2006/main">
  <threadedComment ref="A4" dT="2023-06-09T18:43:56.10" personId="{6C285FE1-33F2-476A-B8DF-2F07E754AE23}" id="{3CD0D5C5-60C0-4A00-86A0-C877FCD54823}">
    <text>No empleneu aquest camp, les dades les copia del la pestanya "dades de l'estudi"</text>
  </threadedComment>
  <threadedComment ref="A5" dT="2023-06-09T18:44:14.65" personId="{6C285FE1-33F2-476A-B8DF-2F07E754AE23}" id="{2023928A-DF6C-45AB-9810-C699FE10F536}">
    <text>No empleneu aquest camp, les dades les copia del la pestanya "dades de l'estudi"</text>
  </threadedComment>
  <threadedComment ref="A6" dT="2023-06-09T18:44:26.79" personId="{6C285FE1-33F2-476A-B8DF-2F07E754AE23}" id="{C24B80DD-D8C3-466C-AE3C-A3F5CF6FAD1D}">
    <text>No empleneu aquest camp, les dades les copia del la pestanya "dades de l'estudi"</text>
  </threadedComment>
  <threadedComment ref="A10" dT="2023-06-09T18:44:44.64" personId="{6C285FE1-33F2-476A-B8DF-2F07E754AE23}" id="{6A3E1D20-C46A-47B9-AB74-46342D391423}">
    <text>Trieu un dins el desplegable de la cela</text>
  </threadedComment>
  <threadedComment ref="C11" dT="2023-06-09T18:45:14.48" personId="{6C285FE1-33F2-476A-B8DF-2F07E754AE23}" id="{774D516F-F1C7-419E-8E64-8ABEFCCA04D8}">
    <text>Data de fi (feta la docència-tutories-avaluació-revisió. Data en la qual es pot tancar l'acta)</text>
  </threadedComment>
  <threadedComment ref="A12" dT="2023-06-18T21:13:28.21" personId="{6C285FE1-33F2-476A-B8DF-2F07E754AE23}" id="{9B143997-DFBE-4FEC-ABF1-9D24A7A928D2}">
    <text>Ha de ser professorat de la UAB (o d'Escola Adscrita en el seu cas) i docent de l'assignatura</text>
  </threadedComment>
  <threadedComment ref="H14" dT="2023-06-09T18:46:03.68" personId="{6C285FE1-33F2-476A-B8DF-2F07E754AE23}" id="{22718C0F-213C-4DDC-A793-048559EE991A}">
    <text>Les assignatures que imparteixen docència virtual, pel seu reconeixement en hores de la docència s'aplica la següent fórmula: número de crèdits impartits x 25 x 0,25.</text>
  </threadedComment>
  <threadedComment ref="A45" dT="2023-06-10T19:50:47.02" personId="{6C285FE1-33F2-476A-B8DF-2F07E754AE23}" id="{37B30C7A-203D-42EA-B928-244FD2ABC21E}">
    <text>Càlculs automàtics en funció de les dades que heu fet constar de cada assignatura</text>
  </threadedComment>
  <threadedComment ref="A50" dT="2023-06-09T21:41:22.12" personId="{6C285FE1-33F2-476A-B8DF-2F07E754AE23}" id="{9EFACA8A-0249-4A20-B119-DA4BF4E9001E}">
    <text>Un mínim del 30% en MFP i Diplomes i d'un 20% en cursos. El professorat de les Escoles Adscrites es considera UAB pel còmput d'aquest apartat.</text>
  </threadedComment>
  <threadedComment ref="A52" dT="2023-06-09T21:43:25.58" personId="{6C285FE1-33F2-476A-B8DF-2F07E754AE23}" id="{5D105236-AE4B-4896-8138-BEB5E57C53C2}">
    <text>En estudis virtuals el % ha d'estar entre el 80 i el 100%. En estudis híbrids entre el 60 i el 40%</text>
  </threadedComment>
  <threadedComment ref="A53" dT="2023-06-09T21:39:06.24" personId="{6C285FE1-33F2-476A-B8DF-2F07E754AE23}" id="{140BA0C6-DB3C-4E0D-A6F9-ED262EFE8976}">
    <text>Per a estudis de MFP el % mínim és del 50%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ADEA6-DAD0-4D9A-9DD6-228230E4A003}">
  <sheetPr>
    <pageSetUpPr fitToPage="1"/>
  </sheetPr>
  <dimension ref="A1:T209"/>
  <sheetViews>
    <sheetView tabSelected="1" zoomScale="130" zoomScaleNormal="130" workbookViewId="0">
      <selection activeCell="B5" sqref="B5:C5"/>
    </sheetView>
  </sheetViews>
  <sheetFormatPr defaultColWidth="11.42578125" defaultRowHeight="15" x14ac:dyDescent="0.25"/>
  <cols>
    <col min="1" max="1" width="31.42578125" style="15" customWidth="1"/>
    <col min="2" max="2" width="13.42578125" style="15" customWidth="1"/>
    <col min="3" max="3" width="21.42578125" style="15" customWidth="1"/>
    <col min="4" max="5" width="11.42578125" style="15"/>
    <col min="6" max="6" width="14.42578125" style="15" customWidth="1"/>
    <col min="7" max="7" width="13.42578125" style="15" customWidth="1"/>
    <col min="8" max="8" width="11.42578125" style="15"/>
    <col min="9" max="9" width="16.42578125" style="15" customWidth="1"/>
    <col min="10" max="11" width="11.42578125" style="15"/>
    <col min="12" max="17" width="11.42578125" style="15" customWidth="1"/>
    <col min="18" max="16384" width="11.42578125" style="15"/>
  </cols>
  <sheetData>
    <row r="1" spans="1:11" ht="23.1" customHeight="1" x14ac:dyDescent="0.25">
      <c r="A1" s="67" t="s">
        <v>2</v>
      </c>
      <c r="B1" s="67"/>
      <c r="C1" s="69" t="s">
        <v>89</v>
      </c>
      <c r="D1" s="67"/>
      <c r="E1" s="67"/>
      <c r="F1" s="67"/>
      <c r="G1" s="67"/>
      <c r="H1" s="67"/>
      <c r="I1" s="67"/>
      <c r="J1" s="67"/>
      <c r="K1" s="67"/>
    </row>
    <row r="2" spans="1:11" x14ac:dyDescent="0.25">
      <c r="A2" s="68" t="s">
        <v>2</v>
      </c>
      <c r="B2" s="68"/>
      <c r="C2" s="68" t="s">
        <v>2</v>
      </c>
      <c r="D2" s="165" t="s">
        <v>96</v>
      </c>
      <c r="E2" s="165"/>
      <c r="F2" s="68"/>
      <c r="G2" s="68"/>
      <c r="H2" s="68"/>
      <c r="I2" s="68"/>
      <c r="J2" s="68"/>
      <c r="K2" s="68"/>
    </row>
    <row r="3" spans="1:11" x14ac:dyDescent="0.25">
      <c r="A3" s="95"/>
      <c r="B3" s="95"/>
      <c r="C3" s="95"/>
      <c r="D3" s="95"/>
      <c r="E3" s="95"/>
      <c r="F3" s="95"/>
      <c r="G3" s="95"/>
      <c r="H3" s="95"/>
      <c r="I3" s="95"/>
      <c r="J3" s="95"/>
    </row>
    <row r="4" spans="1:11" x14ac:dyDescent="0.25">
      <c r="A4" s="95"/>
      <c r="B4" s="95"/>
      <c r="C4" s="95"/>
      <c r="D4" s="96"/>
      <c r="E4" s="95"/>
      <c r="F4" s="95"/>
      <c r="G4" s="95"/>
      <c r="H4" s="95"/>
      <c r="I4" s="95"/>
      <c r="J4" s="95"/>
    </row>
    <row r="5" spans="1:11" x14ac:dyDescent="0.25">
      <c r="A5" s="97" t="s">
        <v>116</v>
      </c>
      <c r="B5" s="162" t="s">
        <v>59</v>
      </c>
      <c r="C5" s="163"/>
      <c r="D5" s="98"/>
      <c r="E5" s="98"/>
      <c r="F5" s="98"/>
      <c r="G5" s="98"/>
      <c r="H5" s="98"/>
      <c r="I5" s="98"/>
      <c r="J5" s="98"/>
    </row>
    <row r="6" spans="1:11" x14ac:dyDescent="0.25">
      <c r="A6" s="97" t="s">
        <v>117</v>
      </c>
      <c r="B6" s="160"/>
      <c r="C6" s="160"/>
      <c r="D6" s="160"/>
      <c r="E6" s="160"/>
      <c r="F6" s="160"/>
      <c r="G6" s="160"/>
      <c r="H6" s="160"/>
      <c r="I6" s="160"/>
      <c r="J6" s="160"/>
      <c r="K6" s="161"/>
    </row>
    <row r="7" spans="1:11" x14ac:dyDescent="0.25">
      <c r="A7" s="97" t="s">
        <v>114</v>
      </c>
      <c r="B7" s="99"/>
      <c r="C7" s="98"/>
      <c r="D7" s="98"/>
      <c r="E7" s="98"/>
      <c r="F7" s="98"/>
      <c r="G7" s="98"/>
      <c r="H7" s="98"/>
      <c r="I7" s="98"/>
      <c r="J7" s="98"/>
    </row>
    <row r="8" spans="1:11" x14ac:dyDescent="0.25">
      <c r="A8" s="97" t="s">
        <v>99</v>
      </c>
      <c r="B8" s="100" t="s">
        <v>54</v>
      </c>
      <c r="C8" s="98"/>
      <c r="D8" s="98"/>
      <c r="E8" s="98"/>
      <c r="F8" s="98"/>
      <c r="G8" s="98"/>
      <c r="H8" s="98"/>
      <c r="I8" s="98"/>
      <c r="J8" s="98"/>
    </row>
    <row r="9" spans="1:11" x14ac:dyDescent="0.25">
      <c r="A9" s="97" t="s">
        <v>73</v>
      </c>
      <c r="B9" s="100" t="s">
        <v>54</v>
      </c>
      <c r="C9" s="98"/>
      <c r="D9" s="98"/>
      <c r="E9" s="98"/>
      <c r="F9" s="98"/>
      <c r="G9" s="98"/>
      <c r="H9" s="98"/>
      <c r="I9" s="98"/>
      <c r="J9" s="98"/>
    </row>
    <row r="10" spans="1:11" x14ac:dyDescent="0.25">
      <c r="A10" s="101" t="s">
        <v>4</v>
      </c>
      <c r="B10" s="82"/>
    </row>
    <row r="11" spans="1:11" x14ac:dyDescent="0.25">
      <c r="A11" s="97" t="s">
        <v>40</v>
      </c>
      <c r="B11" s="160"/>
      <c r="C11" s="160"/>
      <c r="D11" s="160"/>
      <c r="E11" s="160"/>
      <c r="F11" s="160"/>
      <c r="G11" s="160"/>
      <c r="H11" s="160"/>
      <c r="I11" s="161"/>
    </row>
    <row r="13" spans="1:11" x14ac:dyDescent="0.25">
      <c r="A13" s="133" t="s">
        <v>90</v>
      </c>
      <c r="B13" s="134"/>
      <c r="C13" s="134"/>
      <c r="D13" s="134"/>
      <c r="E13" s="134"/>
      <c r="F13" s="134"/>
      <c r="G13" s="134"/>
      <c r="H13" s="134"/>
      <c r="I13" s="135"/>
    </row>
    <row r="14" spans="1:11" ht="43.35" customHeight="1" x14ac:dyDescent="0.25">
      <c r="A14" s="30" t="s">
        <v>115</v>
      </c>
      <c r="B14" s="34" t="s">
        <v>18</v>
      </c>
      <c r="C14" s="34" t="s">
        <v>123</v>
      </c>
      <c r="D14" s="164" t="s">
        <v>19</v>
      </c>
      <c r="E14" s="164"/>
      <c r="F14" s="164"/>
      <c r="G14" s="164" t="s">
        <v>20</v>
      </c>
      <c r="H14" s="164"/>
      <c r="I14" s="35" t="s">
        <v>21</v>
      </c>
    </row>
    <row r="15" spans="1:11" ht="27" customHeight="1" x14ac:dyDescent="0.25">
      <c r="A15" s="117"/>
      <c r="B15" s="118"/>
      <c r="C15" s="118"/>
      <c r="D15" s="132"/>
      <c r="E15" s="132"/>
      <c r="F15" s="132"/>
      <c r="G15" s="132"/>
      <c r="H15" s="132"/>
      <c r="I15" s="119"/>
    </row>
    <row r="16" spans="1:11" ht="24" customHeight="1" x14ac:dyDescent="0.25">
      <c r="A16" s="114"/>
      <c r="B16" s="115"/>
      <c r="C16" s="115"/>
      <c r="D16" s="131"/>
      <c r="E16" s="131"/>
      <c r="F16" s="131"/>
      <c r="G16" s="131"/>
      <c r="H16" s="131"/>
      <c r="I16" s="116"/>
    </row>
    <row r="17" spans="1:11" ht="21" customHeight="1" x14ac:dyDescent="0.25"/>
    <row r="18" spans="1:11" x14ac:dyDescent="0.25">
      <c r="A18" s="136" t="s">
        <v>24</v>
      </c>
      <c r="B18" s="137"/>
      <c r="C18" s="137"/>
      <c r="D18" s="137"/>
      <c r="E18" s="138"/>
      <c r="F18" s="133" t="s">
        <v>88</v>
      </c>
      <c r="G18" s="134"/>
      <c r="H18" s="134"/>
      <c r="I18" s="134"/>
      <c r="J18" s="134"/>
      <c r="K18" s="135"/>
    </row>
    <row r="19" spans="1:11" ht="29.1" customHeight="1" x14ac:dyDescent="0.25">
      <c r="A19" s="54" t="s">
        <v>115</v>
      </c>
      <c r="B19" s="142" t="s">
        <v>20</v>
      </c>
      <c r="C19" s="143"/>
      <c r="D19" s="55" t="s">
        <v>21</v>
      </c>
      <c r="E19" s="33"/>
      <c r="F19" s="170" t="s">
        <v>115</v>
      </c>
      <c r="G19" s="168"/>
      <c r="H19" s="168" t="s">
        <v>20</v>
      </c>
      <c r="I19" s="168"/>
      <c r="J19" s="168" t="s">
        <v>21</v>
      </c>
      <c r="K19" s="169"/>
    </row>
    <row r="20" spans="1:11" ht="23.25" customHeight="1" x14ac:dyDescent="0.25">
      <c r="A20" s="114"/>
      <c r="B20" s="144"/>
      <c r="C20" s="145"/>
      <c r="D20" s="144"/>
      <c r="E20" s="141"/>
      <c r="F20" s="171"/>
      <c r="G20" s="131"/>
      <c r="H20" s="131"/>
      <c r="I20" s="131"/>
      <c r="J20" s="131"/>
      <c r="K20" s="172"/>
    </row>
    <row r="21" spans="1:11" ht="23.1" customHeight="1" x14ac:dyDescent="0.25"/>
    <row r="22" spans="1:11" x14ac:dyDescent="0.25">
      <c r="A22" s="149" t="s">
        <v>91</v>
      </c>
      <c r="B22" s="150"/>
      <c r="C22" s="102" t="s">
        <v>25</v>
      </c>
      <c r="D22" s="120"/>
      <c r="E22" s="102" t="s">
        <v>22</v>
      </c>
      <c r="F22" s="102"/>
      <c r="G22" s="121"/>
      <c r="H22" s="166" t="s">
        <v>23</v>
      </c>
      <c r="I22" s="148"/>
      <c r="J22" s="167"/>
      <c r="K22" s="125"/>
    </row>
    <row r="23" spans="1:11" x14ac:dyDescent="0.25">
      <c r="A23" s="156" t="s">
        <v>29</v>
      </c>
      <c r="B23" s="148"/>
      <c r="C23" s="148"/>
      <c r="D23" s="157"/>
      <c r="E23" s="158"/>
      <c r="F23" s="158"/>
      <c r="G23" s="158"/>
      <c r="H23" s="158"/>
      <c r="I23" s="158"/>
      <c r="J23" s="158"/>
      <c r="K23" s="159"/>
    </row>
    <row r="24" spans="1:11" x14ac:dyDescent="0.25">
      <c r="A24" s="98"/>
      <c r="B24" s="98"/>
      <c r="C24" s="98"/>
      <c r="D24" s="98"/>
      <c r="E24" s="98"/>
      <c r="F24" s="98"/>
      <c r="G24" s="98"/>
      <c r="H24" s="98"/>
      <c r="I24" s="98"/>
      <c r="J24" s="98"/>
      <c r="K24" s="98"/>
    </row>
    <row r="25" spans="1:11" x14ac:dyDescent="0.25">
      <c r="A25" s="98"/>
      <c r="B25" s="98"/>
      <c r="C25" s="98"/>
      <c r="D25" s="98"/>
      <c r="E25" s="98"/>
      <c r="F25" s="98"/>
      <c r="G25" s="98"/>
      <c r="H25" s="98"/>
      <c r="I25" s="98"/>
      <c r="J25" s="98"/>
      <c r="K25" s="98"/>
    </row>
    <row r="26" spans="1:11" x14ac:dyDescent="0.25">
      <c r="A26" s="97" t="s">
        <v>119</v>
      </c>
      <c r="B26" s="103"/>
      <c r="C26" s="148" t="s">
        <v>120</v>
      </c>
      <c r="D26" s="148"/>
      <c r="E26" s="100"/>
      <c r="F26" s="98"/>
      <c r="G26" s="104"/>
      <c r="H26" s="98"/>
      <c r="I26" s="98"/>
      <c r="J26" s="98"/>
      <c r="K26" s="98"/>
    </row>
    <row r="27" spans="1:11" x14ac:dyDescent="0.25">
      <c r="A27" s="105"/>
      <c r="B27" s="106"/>
      <c r="C27" s="105"/>
      <c r="D27" s="105"/>
      <c r="E27" s="106"/>
      <c r="F27" s="98"/>
      <c r="G27" s="98" t="s">
        <v>2</v>
      </c>
      <c r="H27" s="98"/>
      <c r="I27" s="98"/>
      <c r="J27" s="98"/>
      <c r="K27" s="98"/>
    </row>
    <row r="28" spans="1:11" x14ac:dyDescent="0.25">
      <c r="A28" s="97" t="s">
        <v>27</v>
      </c>
      <c r="B28" s="107"/>
      <c r="C28" s="148" t="s">
        <v>26</v>
      </c>
      <c r="D28" s="148"/>
      <c r="E28" s="108" t="e">
        <f>B28/B10</f>
        <v>#DIV/0!</v>
      </c>
      <c r="F28" s="98"/>
      <c r="G28" s="98"/>
      <c r="H28" s="98"/>
      <c r="I28" s="98"/>
      <c r="J28" s="98"/>
      <c r="K28" s="98"/>
    </row>
    <row r="29" spans="1:11" x14ac:dyDescent="0.25">
      <c r="A29" s="98"/>
      <c r="B29" s="104"/>
      <c r="C29" s="98"/>
      <c r="D29" s="98"/>
      <c r="E29" s="104"/>
      <c r="F29" s="98"/>
      <c r="G29" s="98"/>
      <c r="H29" s="98"/>
      <c r="I29" s="98"/>
      <c r="J29" s="98"/>
      <c r="K29" s="98"/>
    </row>
    <row r="30" spans="1:11" x14ac:dyDescent="0.25">
      <c r="A30" s="97" t="s">
        <v>86</v>
      </c>
      <c r="B30" s="151"/>
      <c r="C30" s="152"/>
      <c r="D30" s="98"/>
      <c r="E30" s="98"/>
      <c r="F30" s="98"/>
      <c r="G30" s="98"/>
      <c r="H30" s="98"/>
      <c r="I30" s="98"/>
      <c r="J30" s="98"/>
      <c r="K30" s="98"/>
    </row>
    <row r="31" spans="1:11" x14ac:dyDescent="0.25">
      <c r="A31" s="98"/>
      <c r="B31" s="98"/>
      <c r="C31" s="98"/>
      <c r="D31" s="98"/>
      <c r="E31" s="98"/>
      <c r="F31" s="98"/>
      <c r="G31" s="98"/>
      <c r="H31" s="98"/>
      <c r="I31" s="98"/>
      <c r="J31" s="98"/>
      <c r="K31" s="98"/>
    </row>
    <row r="32" spans="1:11" x14ac:dyDescent="0.25">
      <c r="A32" s="122" t="s">
        <v>131</v>
      </c>
      <c r="B32" s="176" t="s">
        <v>28</v>
      </c>
      <c r="C32" s="176"/>
      <c r="D32" s="123" t="s">
        <v>87</v>
      </c>
      <c r="E32" s="123"/>
      <c r="F32" s="123"/>
      <c r="G32" s="177" t="s">
        <v>2</v>
      </c>
      <c r="H32" s="177"/>
      <c r="I32" s="177"/>
      <c r="J32" s="177"/>
      <c r="K32" s="178"/>
    </row>
    <row r="33" spans="1:11" x14ac:dyDescent="0.25">
      <c r="A33" s="124"/>
      <c r="B33" s="173" t="e">
        <f>A33/B$10</f>
        <v>#DIV/0!</v>
      </c>
      <c r="C33" s="173"/>
      <c r="D33" s="174"/>
      <c r="E33" s="174"/>
      <c r="F33" s="174"/>
      <c r="G33" s="174"/>
      <c r="H33" s="174"/>
      <c r="I33" s="174"/>
      <c r="J33" s="174"/>
      <c r="K33" s="175"/>
    </row>
    <row r="34" spans="1:11" x14ac:dyDescent="0.25">
      <c r="A34" s="124"/>
      <c r="B34" s="173" t="e">
        <f>A34/B$10</f>
        <v>#DIV/0!</v>
      </c>
      <c r="C34" s="173"/>
      <c r="D34" s="174"/>
      <c r="E34" s="174"/>
      <c r="F34" s="174"/>
      <c r="G34" s="174"/>
      <c r="H34" s="174"/>
      <c r="I34" s="174"/>
      <c r="J34" s="174"/>
      <c r="K34" s="175"/>
    </row>
    <row r="35" spans="1:11" ht="14.45" customHeight="1" x14ac:dyDescent="0.25">
      <c r="A35" s="124"/>
      <c r="B35" s="173" t="e">
        <f>A35/B$10</f>
        <v>#DIV/0!</v>
      </c>
      <c r="C35" s="173"/>
      <c r="D35" s="174"/>
      <c r="E35" s="174"/>
      <c r="F35" s="174"/>
      <c r="G35" s="174"/>
      <c r="H35" s="174"/>
      <c r="I35" s="174"/>
      <c r="J35" s="174"/>
      <c r="K35" s="175"/>
    </row>
    <row r="36" spans="1:11" x14ac:dyDescent="0.25">
      <c r="A36" s="109" t="s">
        <v>121</v>
      </c>
      <c r="B36" s="98"/>
      <c r="C36" s="98"/>
      <c r="D36" s="98"/>
      <c r="E36" s="98"/>
      <c r="F36" s="98"/>
      <c r="G36" s="98"/>
      <c r="H36" s="98"/>
      <c r="I36" s="98"/>
      <c r="J36" s="98"/>
      <c r="K36" s="98"/>
    </row>
    <row r="37" spans="1:11" x14ac:dyDescent="0.25">
      <c r="A37" s="98"/>
      <c r="B37" s="98"/>
      <c r="C37" s="98"/>
      <c r="D37" s="98"/>
      <c r="E37" s="98"/>
      <c r="F37" s="98"/>
      <c r="G37" s="98"/>
      <c r="H37" s="98"/>
      <c r="I37" s="98"/>
      <c r="J37" s="98"/>
      <c r="K37" s="98"/>
    </row>
    <row r="38" spans="1:11" x14ac:dyDescent="0.25">
      <c r="A38" s="101" t="s">
        <v>30</v>
      </c>
      <c r="B38" s="110"/>
      <c r="C38" s="110"/>
      <c r="D38" s="110"/>
      <c r="E38" s="110"/>
      <c r="F38" s="111"/>
      <c r="G38" s="98"/>
      <c r="H38" s="98"/>
      <c r="I38" s="98"/>
      <c r="J38" s="98"/>
      <c r="K38" s="98"/>
    </row>
    <row r="39" spans="1:11" x14ac:dyDescent="0.25">
      <c r="A39" s="112" t="s">
        <v>31</v>
      </c>
      <c r="B39" s="146"/>
      <c r="C39" s="146"/>
      <c r="D39" s="146"/>
      <c r="E39" s="146"/>
      <c r="F39" s="147"/>
      <c r="G39" s="98"/>
      <c r="H39" s="98"/>
      <c r="I39" s="98"/>
      <c r="J39" s="98"/>
      <c r="K39" s="98"/>
    </row>
    <row r="40" spans="1:11" x14ac:dyDescent="0.25">
      <c r="A40" s="98"/>
      <c r="B40" s="98"/>
      <c r="C40" s="98"/>
      <c r="D40" s="98"/>
      <c r="E40" s="98"/>
      <c r="F40" s="98"/>
      <c r="G40" s="98"/>
      <c r="H40" s="98"/>
      <c r="I40" s="98"/>
      <c r="J40" s="98"/>
      <c r="K40" s="98"/>
    </row>
    <row r="41" spans="1:11" x14ac:dyDescent="0.25">
      <c r="A41" s="101" t="s">
        <v>35</v>
      </c>
      <c r="B41" s="110"/>
      <c r="C41" s="110"/>
      <c r="D41" s="110"/>
      <c r="E41" s="110"/>
      <c r="F41" s="111"/>
      <c r="G41" s="98"/>
      <c r="H41" s="98"/>
      <c r="I41" s="98"/>
      <c r="J41" s="98"/>
      <c r="K41" s="98"/>
    </row>
    <row r="42" spans="1:11" x14ac:dyDescent="0.25">
      <c r="A42" s="153" t="s">
        <v>98</v>
      </c>
      <c r="B42" s="154"/>
      <c r="C42" s="154"/>
      <c r="D42" s="154"/>
      <c r="E42" s="154"/>
      <c r="F42" s="155"/>
      <c r="G42" s="98"/>
      <c r="H42" s="98"/>
      <c r="I42" s="98"/>
      <c r="J42" s="98"/>
      <c r="K42" s="98"/>
    </row>
    <row r="43" spans="1:11" x14ac:dyDescent="0.25">
      <c r="A43" s="139"/>
      <c r="B43" s="140"/>
      <c r="C43" s="140"/>
      <c r="D43" s="140"/>
      <c r="E43" s="140"/>
      <c r="F43" s="141"/>
      <c r="G43" s="98"/>
      <c r="H43" s="98"/>
      <c r="I43" s="98"/>
      <c r="J43" s="98"/>
      <c r="K43" s="98"/>
    </row>
    <row r="44" spans="1:11" x14ac:dyDescent="0.25">
      <c r="A44" s="98"/>
      <c r="B44" s="98"/>
      <c r="C44" s="98"/>
      <c r="D44" s="98"/>
      <c r="E44" s="98"/>
      <c r="F44" s="98"/>
      <c r="G44" s="98"/>
      <c r="H44" s="98"/>
      <c r="I44" s="98"/>
      <c r="J44" s="98"/>
      <c r="K44" s="98"/>
    </row>
    <row r="45" spans="1:11" x14ac:dyDescent="0.25">
      <c r="A45" s="113" t="s">
        <v>113</v>
      </c>
      <c r="B45" s="113"/>
      <c r="C45" s="113"/>
      <c r="D45" s="113"/>
      <c r="E45" s="113"/>
      <c r="F45" s="113"/>
      <c r="G45" s="98"/>
      <c r="H45" s="98"/>
      <c r="I45" s="98"/>
      <c r="J45" s="98"/>
      <c r="K45" s="98"/>
    </row>
    <row r="46" spans="1:11" ht="199.35" customHeight="1" x14ac:dyDescent="0.25">
      <c r="A46" s="130" t="s">
        <v>122</v>
      </c>
      <c r="B46" s="130"/>
      <c r="C46" s="130"/>
      <c r="D46" s="130"/>
      <c r="E46" s="130"/>
      <c r="F46" s="130"/>
      <c r="G46" s="98"/>
      <c r="H46" s="98"/>
      <c r="I46" s="98"/>
      <c r="J46" s="98"/>
      <c r="K46" s="98"/>
    </row>
    <row r="74" spans="13:16" x14ac:dyDescent="0.25">
      <c r="M74" s="15" t="s">
        <v>54</v>
      </c>
      <c r="P74" s="15" t="s">
        <v>54</v>
      </c>
    </row>
    <row r="75" spans="13:16" x14ac:dyDescent="0.25">
      <c r="M75" s="15" t="s">
        <v>78</v>
      </c>
      <c r="P75" s="15" t="s">
        <v>79</v>
      </c>
    </row>
    <row r="76" spans="13:16" x14ac:dyDescent="0.25">
      <c r="M76" s="15" t="s">
        <v>77</v>
      </c>
      <c r="P76" s="15" t="s">
        <v>80</v>
      </c>
    </row>
    <row r="77" spans="13:16" x14ac:dyDescent="0.25">
      <c r="M77" s="15" t="s">
        <v>76</v>
      </c>
      <c r="P77" s="15" t="s">
        <v>81</v>
      </c>
    </row>
    <row r="78" spans="13:16" x14ac:dyDescent="0.25">
      <c r="P78" s="15" t="s">
        <v>82</v>
      </c>
    </row>
    <row r="79" spans="13:16" x14ac:dyDescent="0.25">
      <c r="P79" s="15" t="s">
        <v>83</v>
      </c>
    </row>
    <row r="80" spans="13:16" x14ac:dyDescent="0.25">
      <c r="P80" s="15" t="s">
        <v>84</v>
      </c>
    </row>
    <row r="81" spans="13:16" x14ac:dyDescent="0.25">
      <c r="P81" s="15" t="s">
        <v>97</v>
      </c>
    </row>
    <row r="82" spans="13:16" x14ac:dyDescent="0.25">
      <c r="M82" s="15" t="s">
        <v>54</v>
      </c>
    </row>
    <row r="83" spans="13:16" x14ac:dyDescent="0.25">
      <c r="M83" s="15" t="s">
        <v>57</v>
      </c>
    </row>
    <row r="84" spans="13:16" x14ac:dyDescent="0.25">
      <c r="M84" s="15" t="s">
        <v>58</v>
      </c>
    </row>
    <row r="85" spans="13:16" x14ac:dyDescent="0.25">
      <c r="M85" s="15" t="s">
        <v>59</v>
      </c>
    </row>
    <row r="87" spans="13:16" x14ac:dyDescent="0.25">
      <c r="M87" s="15" t="s">
        <v>54</v>
      </c>
    </row>
    <row r="88" spans="13:16" x14ac:dyDescent="0.25">
      <c r="M88" s="15" t="s">
        <v>65</v>
      </c>
    </row>
    <row r="89" spans="13:16" x14ac:dyDescent="0.25">
      <c r="M89" s="15" t="s">
        <v>129</v>
      </c>
    </row>
    <row r="90" spans="13:16" x14ac:dyDescent="0.25">
      <c r="M90" s="15" t="s">
        <v>67</v>
      </c>
    </row>
    <row r="91" spans="13:16" x14ac:dyDescent="0.25">
      <c r="M91" s="15" t="s">
        <v>68</v>
      </c>
    </row>
    <row r="92" spans="13:16" x14ac:dyDescent="0.25">
      <c r="M92" s="15" t="s">
        <v>69</v>
      </c>
    </row>
    <row r="93" spans="13:16" x14ac:dyDescent="0.25">
      <c r="M93" s="15" t="s">
        <v>70</v>
      </c>
    </row>
    <row r="94" spans="13:16" x14ac:dyDescent="0.25">
      <c r="M94" s="15" t="s">
        <v>71</v>
      </c>
    </row>
    <row r="95" spans="13:16" x14ac:dyDescent="0.25">
      <c r="M95" s="15" t="s">
        <v>72</v>
      </c>
    </row>
    <row r="96" spans="13:16" x14ac:dyDescent="0.25">
      <c r="M96" s="15" t="s">
        <v>130</v>
      </c>
    </row>
    <row r="200" spans="11:20" x14ac:dyDescent="0.25">
      <c r="K200" s="15" t="s">
        <v>59</v>
      </c>
    </row>
    <row r="201" spans="11:20" x14ac:dyDescent="0.25">
      <c r="K201" s="15" t="s">
        <v>133</v>
      </c>
    </row>
    <row r="206" spans="11:20" x14ac:dyDescent="0.25">
      <c r="K206" s="15" t="s">
        <v>2</v>
      </c>
    </row>
    <row r="208" spans="11:20" x14ac:dyDescent="0.25">
      <c r="M208" s="129"/>
      <c r="N208" s="129"/>
      <c r="O208" s="129"/>
      <c r="P208" s="129"/>
      <c r="Q208" s="129"/>
      <c r="R208" s="129"/>
      <c r="S208" s="129"/>
      <c r="T208" s="129"/>
    </row>
    <row r="209" spans="13:20" x14ac:dyDescent="0.25">
      <c r="M209" s="129"/>
      <c r="N209" s="129"/>
      <c r="O209" s="129"/>
      <c r="P209" s="129"/>
      <c r="Q209" s="129"/>
      <c r="R209" s="129"/>
      <c r="S209" s="129"/>
      <c r="T209" s="129"/>
    </row>
  </sheetData>
  <sheetProtection algorithmName="SHA-512" hashValue="vX0l3qQ6aQRYAbSnyTJH59Mmlq0OEjEnzT4MATbO0AFAe+Ys/rrLBw54McBHC9WNjc6JmCKOZjYwDFyKYB1snQ==" saltValue="NYJsgtlvH3hHu/iPNeBCkg==" spinCount="100000" sheet="1" insertRows="0"/>
  <mergeCells count="41">
    <mergeCell ref="B35:C35"/>
    <mergeCell ref="D35:K35"/>
    <mergeCell ref="B32:C32"/>
    <mergeCell ref="B33:C33"/>
    <mergeCell ref="D33:K33"/>
    <mergeCell ref="B34:C34"/>
    <mergeCell ref="D34:K34"/>
    <mergeCell ref="G32:K32"/>
    <mergeCell ref="H22:J22"/>
    <mergeCell ref="D20:E20"/>
    <mergeCell ref="G14:H14"/>
    <mergeCell ref="G15:H15"/>
    <mergeCell ref="G16:H16"/>
    <mergeCell ref="H20:I20"/>
    <mergeCell ref="H19:I19"/>
    <mergeCell ref="J19:K19"/>
    <mergeCell ref="F19:G19"/>
    <mergeCell ref="F20:G20"/>
    <mergeCell ref="J20:K20"/>
    <mergeCell ref="B6:K6"/>
    <mergeCell ref="B5:C5"/>
    <mergeCell ref="A13:I13"/>
    <mergeCell ref="D14:F14"/>
    <mergeCell ref="D2:E2"/>
    <mergeCell ref="B11:I11"/>
    <mergeCell ref="A46:F46"/>
    <mergeCell ref="D16:F16"/>
    <mergeCell ref="D15:F15"/>
    <mergeCell ref="F18:K18"/>
    <mergeCell ref="A18:E18"/>
    <mergeCell ref="A43:F43"/>
    <mergeCell ref="B19:C19"/>
    <mergeCell ref="B20:C20"/>
    <mergeCell ref="B39:F39"/>
    <mergeCell ref="C26:D26"/>
    <mergeCell ref="C28:D28"/>
    <mergeCell ref="A22:B22"/>
    <mergeCell ref="B30:C30"/>
    <mergeCell ref="A42:F42"/>
    <mergeCell ref="A23:C23"/>
    <mergeCell ref="D23:K23"/>
  </mergeCells>
  <dataValidations count="5">
    <dataValidation type="list" allowBlank="1" showInputMessage="1" showErrorMessage="1" sqref="B30" xr:uid="{37BD0906-40CB-4D9C-BBD1-E739EAAB0EFD}">
      <formula1>$M$74:$M$77</formula1>
    </dataValidation>
    <dataValidation type="list" allowBlank="1" showInputMessage="1" showErrorMessage="1" sqref="B8" xr:uid="{5B2DEB81-8AE6-48E2-B512-7311A0E97D95}">
      <formula1>$P$74:$P$81</formula1>
    </dataValidation>
    <dataValidation type="list" allowBlank="1" showInputMessage="1" showErrorMessage="1" sqref="C16" xr:uid="{750E7427-B75C-44D7-B10C-21E6D81F3700}">
      <formula1>$M$87:$M$96</formula1>
    </dataValidation>
    <dataValidation type="list" allowBlank="1" showInputMessage="1" showErrorMessage="1" sqref="C15" xr:uid="{9EA42C66-AD39-4956-8693-B92C4C229F6C}">
      <formula1>$M$87:$M$95</formula1>
    </dataValidation>
    <dataValidation type="list" allowBlank="1" showInputMessage="1" showErrorMessage="1" sqref="B5:C5" xr:uid="{31A74DCE-0481-4162-A198-6D8388C8569D}">
      <formula1>$K$200:$K$201</formula1>
    </dataValidation>
  </dataValidations>
  <pageMargins left="0.70866141732283472" right="0.70866141732283472" top="0.74803149606299213" bottom="0.74803149606299213" header="0.31496062992125984" footer="0.31496062992125984"/>
  <pageSetup paperSize="9" scale="78" fitToHeight="3"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81EC98D-5799-4EA9-8FB9-2C1BF56D8544}">
          <x14:formula1>
            <xm:f>Professorat!$M$207:$P$207</xm:f>
          </x14:formula1>
          <xm:sqref>B15:B16</xm:sqref>
        </x14:dataValidation>
        <x14:dataValidation type="list" allowBlank="1" showInputMessage="1" showErrorMessage="1" xr:uid="{7FB3ABE5-44BF-4D8C-B4EE-47AB0D015D01}">
          <x14:formula1>
            <xm:f>Professorat!$M$204:$P$204</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348"/>
  <sheetViews>
    <sheetView topLeftCell="K197" zoomScale="129" zoomScaleNormal="130" workbookViewId="0">
      <selection activeCell="E9" sqref="E9"/>
    </sheetView>
  </sheetViews>
  <sheetFormatPr defaultColWidth="9.42578125" defaultRowHeight="15" x14ac:dyDescent="0.25"/>
  <cols>
    <col min="1" max="1" width="32.42578125" customWidth="1"/>
    <col min="2" max="2" width="17.5703125" customWidth="1"/>
    <col min="3" max="3" width="13.42578125" customWidth="1"/>
    <col min="4" max="4" width="14" customWidth="1"/>
    <col min="5" max="5" width="14.42578125" customWidth="1"/>
    <col min="6" max="6" width="10.42578125" customWidth="1"/>
    <col min="7" max="7" width="11.42578125" customWidth="1"/>
    <col min="8" max="8" width="10.42578125" customWidth="1"/>
    <col min="9" max="9" width="16.42578125" customWidth="1"/>
    <col min="10" max="10" width="14.42578125" customWidth="1"/>
    <col min="11" max="11" width="13.42578125" customWidth="1"/>
    <col min="12" max="12" width="36.5703125" customWidth="1"/>
    <col min="13" max="13" width="9.42578125" customWidth="1"/>
    <col min="14" max="14" width="5.5703125" customWidth="1"/>
    <col min="15" max="15" width="9.42578125" customWidth="1"/>
    <col min="16" max="16" width="7.42578125" customWidth="1"/>
    <col min="17" max="17" width="9.42578125" customWidth="1"/>
    <col min="18" max="18" width="7.42578125" customWidth="1"/>
    <col min="19" max="52" width="9.42578125" customWidth="1"/>
  </cols>
  <sheetData>
    <row r="1" spans="1:12" x14ac:dyDescent="0.25">
      <c r="A1" s="189" t="s">
        <v>92</v>
      </c>
      <c r="B1" s="189"/>
      <c r="C1" s="189"/>
      <c r="D1" s="189"/>
      <c r="E1" s="189"/>
      <c r="F1" s="189"/>
      <c r="G1" s="189"/>
      <c r="H1" s="189"/>
      <c r="I1" s="189"/>
      <c r="J1" s="189"/>
    </row>
    <row r="2" spans="1:12" ht="4.5" customHeight="1" x14ac:dyDescent="0.25"/>
    <row r="3" spans="1:12" ht="4.5" customHeight="1" x14ac:dyDescent="0.25"/>
    <row r="4" spans="1:12" x14ac:dyDescent="0.25">
      <c r="A4" s="65" t="s">
        <v>93</v>
      </c>
      <c r="B4" s="199">
        <f>'Dades Estudi'!B6</f>
        <v>0</v>
      </c>
      <c r="C4" s="199"/>
      <c r="D4" s="199"/>
      <c r="E4" s="199"/>
      <c r="F4" s="199"/>
      <c r="G4" s="199"/>
      <c r="H4" s="199"/>
      <c r="I4" s="199"/>
      <c r="J4" s="200"/>
    </row>
    <row r="5" spans="1:12" x14ac:dyDescent="0.25">
      <c r="A5" s="65" t="s">
        <v>114</v>
      </c>
      <c r="B5" s="84">
        <f>'Dades Estudi'!B7</f>
        <v>0</v>
      </c>
      <c r="C5" s="2"/>
      <c r="D5" s="2"/>
      <c r="E5" s="2"/>
      <c r="F5" s="2"/>
      <c r="G5" s="2"/>
      <c r="H5" s="2"/>
      <c r="I5" s="2"/>
      <c r="J5" s="2"/>
    </row>
    <row r="6" spans="1:12" x14ac:dyDescent="0.25">
      <c r="A6" s="65" t="s">
        <v>106</v>
      </c>
      <c r="B6" s="84">
        <f>'Dades Estudi'!B10</f>
        <v>0</v>
      </c>
      <c r="C6" s="2"/>
      <c r="D6" s="2"/>
      <c r="E6" s="2"/>
      <c r="F6" s="2"/>
      <c r="G6" s="2"/>
      <c r="H6" s="2"/>
      <c r="I6" s="2"/>
      <c r="J6" s="2"/>
    </row>
    <row r="8" spans="1:12" x14ac:dyDescent="0.25">
      <c r="A8" s="66" t="s">
        <v>132</v>
      </c>
      <c r="B8" s="211">
        <f>B4</f>
        <v>0</v>
      </c>
      <c r="C8" s="211"/>
      <c r="D8" s="211"/>
      <c r="E8" s="211"/>
      <c r="F8" s="211"/>
      <c r="G8" s="211"/>
      <c r="H8" s="211"/>
      <c r="I8" s="211"/>
      <c r="J8" s="212"/>
    </row>
    <row r="9" spans="1:12" x14ac:dyDescent="0.25">
      <c r="A9" s="36" t="s">
        <v>4</v>
      </c>
      <c r="B9" s="85"/>
      <c r="C9" s="2"/>
      <c r="D9" s="2"/>
      <c r="E9" s="2"/>
      <c r="F9" s="19"/>
      <c r="G9" s="19"/>
      <c r="H9" s="19"/>
      <c r="I9" s="19"/>
      <c r="J9" s="20"/>
    </row>
    <row r="10" spans="1:12" x14ac:dyDescent="0.25">
      <c r="A10" s="37" t="s">
        <v>44</v>
      </c>
      <c r="B10" s="85" t="s">
        <v>54</v>
      </c>
      <c r="C10" s="17"/>
      <c r="D10" s="17"/>
      <c r="E10" s="17"/>
      <c r="F10" s="2"/>
      <c r="G10" s="2"/>
      <c r="H10" s="2"/>
      <c r="I10" s="2"/>
      <c r="J10" s="3"/>
    </row>
    <row r="11" spans="1:12" x14ac:dyDescent="0.25">
      <c r="A11" s="32" t="s">
        <v>42</v>
      </c>
      <c r="B11" s="93"/>
      <c r="C11" s="195" t="s">
        <v>43</v>
      </c>
      <c r="D11" s="196"/>
      <c r="E11" s="94"/>
      <c r="F11" s="79"/>
      <c r="G11" s="2"/>
      <c r="H11" s="2"/>
      <c r="I11" s="2"/>
      <c r="J11" s="3"/>
    </row>
    <row r="12" spans="1:12" x14ac:dyDescent="0.25">
      <c r="A12" s="38" t="s">
        <v>94</v>
      </c>
      <c r="B12" s="193"/>
      <c r="C12" s="194"/>
      <c r="D12" s="17"/>
      <c r="E12" s="17"/>
      <c r="F12" s="17"/>
      <c r="G12" s="17"/>
      <c r="H12" s="17"/>
      <c r="I12" s="17"/>
      <c r="J12" s="18"/>
    </row>
    <row r="13" spans="1:12" x14ac:dyDescent="0.25">
      <c r="A13" s="31" t="s">
        <v>3</v>
      </c>
      <c r="B13" s="83" t="s">
        <v>54</v>
      </c>
      <c r="C13" s="197" t="s">
        <v>107</v>
      </c>
      <c r="D13" s="198"/>
      <c r="E13" s="198"/>
      <c r="F13" s="198"/>
      <c r="G13" s="198"/>
      <c r="H13" s="198"/>
      <c r="I13" s="213"/>
      <c r="J13" s="214"/>
      <c r="L13" t="s">
        <v>2</v>
      </c>
    </row>
    <row r="14" spans="1:12" s="1" customFormat="1" ht="73.349999999999994" customHeight="1" x14ac:dyDescent="0.25">
      <c r="A14" s="81" t="s">
        <v>128</v>
      </c>
      <c r="B14" s="39" t="s">
        <v>102</v>
      </c>
      <c r="C14" s="40" t="s">
        <v>0</v>
      </c>
      <c r="D14" s="39" t="s">
        <v>74</v>
      </c>
      <c r="E14" s="39" t="s">
        <v>125</v>
      </c>
      <c r="F14" s="40" t="s">
        <v>126</v>
      </c>
      <c r="G14" s="40" t="s">
        <v>127</v>
      </c>
      <c r="H14" s="40" t="s">
        <v>112</v>
      </c>
      <c r="I14" s="41" t="s">
        <v>105</v>
      </c>
      <c r="J14" s="42" t="s">
        <v>75</v>
      </c>
    </row>
    <row r="15" spans="1:12" x14ac:dyDescent="0.25">
      <c r="A15" s="86"/>
      <c r="B15" s="87"/>
      <c r="C15" s="87"/>
      <c r="D15" s="87"/>
      <c r="E15" s="88"/>
      <c r="F15" s="88"/>
      <c r="G15" s="88"/>
      <c r="H15" s="88"/>
      <c r="I15" s="89"/>
      <c r="J15" s="90" t="s">
        <v>2</v>
      </c>
    </row>
    <row r="16" spans="1:12" x14ac:dyDescent="0.25">
      <c r="A16" s="86"/>
      <c r="B16" s="87"/>
      <c r="C16" s="87"/>
      <c r="D16" s="87"/>
      <c r="E16" s="88"/>
      <c r="F16" s="88"/>
      <c r="G16" s="88"/>
      <c r="H16" s="88"/>
      <c r="I16" s="89" t="s">
        <v>2</v>
      </c>
      <c r="J16" s="90"/>
    </row>
    <row r="17" spans="1:10" x14ac:dyDescent="0.25">
      <c r="A17" s="86"/>
      <c r="B17" s="87"/>
      <c r="C17" s="87"/>
      <c r="D17" s="87"/>
      <c r="E17" s="88"/>
      <c r="F17" s="88"/>
      <c r="G17" s="88"/>
      <c r="H17" s="88"/>
      <c r="I17" s="89"/>
      <c r="J17" s="90"/>
    </row>
    <row r="18" spans="1:10" x14ac:dyDescent="0.25">
      <c r="A18" s="86"/>
      <c r="B18" s="87"/>
      <c r="C18" s="87"/>
      <c r="D18" s="87"/>
      <c r="E18" s="88"/>
      <c r="F18" s="88"/>
      <c r="G18" s="88"/>
      <c r="H18" s="88"/>
      <c r="I18" s="89"/>
      <c r="J18" s="90"/>
    </row>
    <row r="19" spans="1:10" x14ac:dyDescent="0.25">
      <c r="A19" s="86"/>
      <c r="B19" s="87"/>
      <c r="C19" s="87"/>
      <c r="D19" s="87"/>
      <c r="E19" s="88"/>
      <c r="F19" s="88"/>
      <c r="G19" s="88"/>
      <c r="H19" s="88"/>
      <c r="I19" s="89"/>
      <c r="J19" s="92"/>
    </row>
    <row r="20" spans="1:10" x14ac:dyDescent="0.25">
      <c r="A20" s="86"/>
      <c r="B20" s="87"/>
      <c r="C20" s="87"/>
      <c r="D20" s="87"/>
      <c r="E20" s="88"/>
      <c r="F20" s="88"/>
      <c r="G20" s="88"/>
      <c r="H20" s="88"/>
      <c r="I20" s="89"/>
      <c r="J20" s="92"/>
    </row>
    <row r="21" spans="1:10" x14ac:dyDescent="0.25">
      <c r="A21" s="86"/>
      <c r="B21" s="87"/>
      <c r="C21" s="87"/>
      <c r="D21" s="87"/>
      <c r="E21" s="88"/>
      <c r="F21" s="88"/>
      <c r="G21" s="88"/>
      <c r="H21" s="88"/>
      <c r="I21" s="89"/>
      <c r="J21" s="92"/>
    </row>
    <row r="22" spans="1:10" x14ac:dyDescent="0.25">
      <c r="A22" s="86"/>
      <c r="B22" s="87"/>
      <c r="C22" s="87"/>
      <c r="D22" s="87"/>
      <c r="E22" s="88"/>
      <c r="F22" s="88"/>
      <c r="G22" s="88"/>
      <c r="H22" s="88"/>
      <c r="I22" s="89"/>
      <c r="J22" s="92"/>
    </row>
    <row r="23" spans="1:10" x14ac:dyDescent="0.25">
      <c r="A23" s="86"/>
      <c r="B23" s="87"/>
      <c r="C23" s="87"/>
      <c r="D23" s="87"/>
      <c r="E23" s="88"/>
      <c r="F23" s="88"/>
      <c r="G23" s="88"/>
      <c r="H23" s="88"/>
      <c r="I23" s="89"/>
      <c r="J23" s="92"/>
    </row>
    <row r="24" spans="1:10" x14ac:dyDescent="0.25">
      <c r="A24" s="86"/>
      <c r="B24" s="87"/>
      <c r="C24" s="87"/>
      <c r="D24" s="87"/>
      <c r="E24" s="88"/>
      <c r="F24" s="88"/>
      <c r="G24" s="88"/>
      <c r="H24" s="88"/>
      <c r="I24" s="89"/>
      <c r="J24" s="92"/>
    </row>
    <row r="25" spans="1:10" x14ac:dyDescent="0.25">
      <c r="A25" s="86"/>
      <c r="B25" s="87"/>
      <c r="C25" s="87"/>
      <c r="D25" s="87"/>
      <c r="E25" s="88"/>
      <c r="F25" s="88"/>
      <c r="G25" s="88"/>
      <c r="H25" s="88"/>
      <c r="I25" s="89"/>
      <c r="J25" s="92"/>
    </row>
    <row r="26" spans="1:10" x14ac:dyDescent="0.25">
      <c r="A26" s="86"/>
      <c r="B26" s="87"/>
      <c r="C26" s="87"/>
      <c r="D26" s="87"/>
      <c r="E26" s="88"/>
      <c r="F26" s="88"/>
      <c r="G26" s="88"/>
      <c r="H26" s="88"/>
      <c r="I26" s="89"/>
      <c r="J26" s="92"/>
    </row>
    <row r="27" spans="1:10" x14ac:dyDescent="0.25">
      <c r="A27" s="86"/>
      <c r="B27" s="87"/>
      <c r="C27" s="87"/>
      <c r="D27" s="87"/>
      <c r="E27" s="88"/>
      <c r="F27" s="88"/>
      <c r="G27" s="88"/>
      <c r="H27" s="88"/>
      <c r="I27" s="89"/>
      <c r="J27" s="92"/>
    </row>
    <row r="28" spans="1:10" x14ac:dyDescent="0.25">
      <c r="A28" s="86"/>
      <c r="B28" s="87"/>
      <c r="C28" s="87"/>
      <c r="D28" s="87"/>
      <c r="E28" s="88"/>
      <c r="F28" s="88"/>
      <c r="G28" s="88"/>
      <c r="H28" s="88"/>
      <c r="I28" s="89"/>
      <c r="J28" s="92"/>
    </row>
    <row r="29" spans="1:10" x14ac:dyDescent="0.25">
      <c r="A29" s="86"/>
      <c r="B29" s="87"/>
      <c r="C29" s="87"/>
      <c r="D29" s="87"/>
      <c r="E29" s="88"/>
      <c r="F29" s="88"/>
      <c r="G29" s="88"/>
      <c r="H29" s="88"/>
      <c r="I29" s="89"/>
      <c r="J29" s="92"/>
    </row>
    <row r="30" spans="1:10" x14ac:dyDescent="0.25">
      <c r="A30" s="86"/>
      <c r="B30" s="87"/>
      <c r="C30" s="87"/>
      <c r="D30" s="87"/>
      <c r="E30" s="88"/>
      <c r="F30" s="88"/>
      <c r="G30" s="88"/>
      <c r="H30" s="88"/>
      <c r="I30" s="89"/>
      <c r="J30" s="92"/>
    </row>
    <row r="31" spans="1:10" x14ac:dyDescent="0.25">
      <c r="A31" s="86"/>
      <c r="B31" s="87"/>
      <c r="C31" s="87"/>
      <c r="D31" s="87"/>
      <c r="E31" s="88"/>
      <c r="F31" s="88"/>
      <c r="G31" s="88"/>
      <c r="H31" s="88"/>
      <c r="I31" s="89"/>
      <c r="J31" s="92"/>
    </row>
    <row r="32" spans="1:10" x14ac:dyDescent="0.25">
      <c r="A32" s="86"/>
      <c r="B32" s="87"/>
      <c r="C32" s="87"/>
      <c r="D32" s="87"/>
      <c r="E32" s="88"/>
      <c r="F32" s="88"/>
      <c r="G32" s="88"/>
      <c r="H32" s="88"/>
      <c r="I32" s="89"/>
      <c r="J32" s="92"/>
    </row>
    <row r="33" spans="1:10" x14ac:dyDescent="0.25">
      <c r="A33" s="86"/>
      <c r="B33" s="87"/>
      <c r="C33" s="87"/>
      <c r="D33" s="87"/>
      <c r="E33" s="88"/>
      <c r="F33" s="88"/>
      <c r="G33" s="88"/>
      <c r="H33" s="88"/>
      <c r="I33" s="89"/>
      <c r="J33" s="92"/>
    </row>
    <row r="34" spans="1:10" x14ac:dyDescent="0.25">
      <c r="A34" s="86"/>
      <c r="B34" s="87"/>
      <c r="C34" s="87"/>
      <c r="D34" s="87"/>
      <c r="E34" s="88"/>
      <c r="F34" s="88"/>
      <c r="G34" s="88"/>
      <c r="H34" s="88"/>
      <c r="I34" s="89"/>
      <c r="J34" s="92"/>
    </row>
    <row r="35" spans="1:10" x14ac:dyDescent="0.25">
      <c r="A35" s="86"/>
      <c r="B35" s="87"/>
      <c r="C35" s="87"/>
      <c r="D35" s="87"/>
      <c r="E35" s="88"/>
      <c r="F35" s="88"/>
      <c r="G35" s="88"/>
      <c r="H35" s="88"/>
      <c r="I35" s="89"/>
      <c r="J35" s="92"/>
    </row>
    <row r="36" spans="1:10" x14ac:dyDescent="0.25">
      <c r="A36" s="91" t="s">
        <v>124</v>
      </c>
      <c r="B36" s="87"/>
      <c r="C36" s="87"/>
      <c r="D36" s="87"/>
      <c r="E36" s="88"/>
      <c r="F36" s="88"/>
      <c r="G36" s="88"/>
      <c r="H36" s="88"/>
      <c r="I36" s="89"/>
      <c r="J36" s="92"/>
    </row>
    <row r="37" spans="1:10" s="73" customFormat="1" x14ac:dyDescent="0.25">
      <c r="A37" s="126" t="s">
        <v>1</v>
      </c>
      <c r="B37" s="76">
        <f>SUM(C38:E38)</f>
        <v>0</v>
      </c>
      <c r="C37" s="77"/>
      <c r="D37" s="77"/>
      <c r="E37" s="76">
        <f>SUM(F38:H38)</f>
        <v>0</v>
      </c>
      <c r="F37" s="127">
        <f>SUM(F15:F36)</f>
        <v>0</v>
      </c>
      <c r="G37" s="127">
        <f>SUM(G15:G36)</f>
        <v>0</v>
      </c>
      <c r="H37" s="127">
        <f>SUM(H15:H36)</f>
        <v>0</v>
      </c>
      <c r="I37" s="127"/>
      <c r="J37" s="128" t="s">
        <v>2</v>
      </c>
    </row>
    <row r="38" spans="1:10" s="75" customFormat="1" x14ac:dyDescent="0.25">
      <c r="B38" s="78">
        <f>IF(B13="Virtual",B9,0)</f>
        <v>0</v>
      </c>
      <c r="C38" s="70">
        <f>SUMIF(B15:B36,"*",F15:F36)</f>
        <v>0</v>
      </c>
      <c r="D38" s="70">
        <f>SUMIF(B15:B36,"*",G15:G36)</f>
        <v>0</v>
      </c>
      <c r="E38" s="70">
        <f>SUMIF(B15:B36,"*",H15:H36)</f>
        <v>0</v>
      </c>
      <c r="F38" s="70">
        <f>SUMIF(E15:E36,"Doc*",F15:F36)</f>
        <v>0</v>
      </c>
      <c r="G38" s="70">
        <f>SUMIF(E15:E36,"Doc*",G15:G36)</f>
        <v>0</v>
      </c>
      <c r="H38" s="70">
        <f>SUMIF(E15:E36,"Doc*",H15:H36)</f>
        <v>0</v>
      </c>
    </row>
    <row r="39" spans="1:10" s="75" customFormat="1" x14ac:dyDescent="0.25">
      <c r="B39" s="78"/>
      <c r="C39" s="70"/>
      <c r="D39" s="70"/>
      <c r="E39" s="70"/>
      <c r="F39" s="70"/>
      <c r="G39" s="70"/>
      <c r="H39" s="70"/>
    </row>
    <row r="40" spans="1:10" s="75" customFormat="1" x14ac:dyDescent="0.25">
      <c r="B40" s="78"/>
      <c r="C40" s="70"/>
      <c r="D40" s="70"/>
      <c r="E40" s="70"/>
      <c r="F40" s="70"/>
      <c r="G40" s="70"/>
      <c r="H40" s="70"/>
    </row>
    <row r="41" spans="1:10" s="75" customFormat="1" x14ac:dyDescent="0.25">
      <c r="B41" s="78"/>
      <c r="C41" s="70"/>
      <c r="D41" s="70"/>
      <c r="E41" s="70"/>
      <c r="F41" s="70"/>
      <c r="G41" s="70"/>
      <c r="H41" s="70"/>
    </row>
    <row r="45" spans="1:10" x14ac:dyDescent="0.25">
      <c r="A45" s="43" t="s">
        <v>7</v>
      </c>
      <c r="B45" s="44"/>
      <c r="C45" s="45"/>
    </row>
    <row r="46" spans="1:10" x14ac:dyDescent="0.25">
      <c r="A46" s="56" t="s">
        <v>8</v>
      </c>
      <c r="B46" s="57" t="s">
        <v>2</v>
      </c>
      <c r="C46" s="63">
        <f>F37</f>
        <v>0</v>
      </c>
      <c r="D46" t="s">
        <v>2</v>
      </c>
    </row>
    <row r="47" spans="1:10" x14ac:dyDescent="0.25">
      <c r="A47" s="58" t="s">
        <v>9</v>
      </c>
      <c r="B47" s="59" t="s">
        <v>2</v>
      </c>
      <c r="C47" s="64">
        <f>G37</f>
        <v>0</v>
      </c>
    </row>
    <row r="48" spans="1:10" x14ac:dyDescent="0.25">
      <c r="A48" s="58" t="s">
        <v>41</v>
      </c>
      <c r="B48" s="59" t="s">
        <v>2</v>
      </c>
      <c r="C48" s="64">
        <f>H37</f>
        <v>0</v>
      </c>
    </row>
    <row r="49" spans="1:9" x14ac:dyDescent="0.25">
      <c r="A49" s="58" t="s">
        <v>110</v>
      </c>
      <c r="B49" s="59"/>
      <c r="C49" s="64">
        <f>B37</f>
        <v>0</v>
      </c>
      <c r="D49" t="s">
        <v>2</v>
      </c>
    </row>
    <row r="50" spans="1:9" x14ac:dyDescent="0.25">
      <c r="A50" s="209" t="s">
        <v>109</v>
      </c>
      <c r="B50" s="210"/>
      <c r="C50" s="71" t="e">
        <f>C49/C55</f>
        <v>#DIV/0!</v>
      </c>
      <c r="D50" t="s">
        <v>2</v>
      </c>
    </row>
    <row r="51" spans="1:9" x14ac:dyDescent="0.25">
      <c r="A51" s="58" t="s">
        <v>10</v>
      </c>
      <c r="B51" s="60"/>
      <c r="C51" s="64">
        <f>E37</f>
        <v>0</v>
      </c>
      <c r="D51" t="s">
        <v>2</v>
      </c>
    </row>
    <row r="52" spans="1:9" ht="17.850000000000001" customHeight="1" x14ac:dyDescent="0.25">
      <c r="A52" s="207" t="s">
        <v>104</v>
      </c>
      <c r="B52" s="208"/>
      <c r="C52" s="74"/>
    </row>
    <row r="53" spans="1:9" x14ac:dyDescent="0.25">
      <c r="A53" s="61" t="s">
        <v>85</v>
      </c>
      <c r="B53" s="62"/>
      <c r="C53" s="72" t="e">
        <f>C51/C55</f>
        <v>#DIV/0!</v>
      </c>
      <c r="D53" t="s">
        <v>2</v>
      </c>
    </row>
    <row r="55" spans="1:9" x14ac:dyDescent="0.25">
      <c r="A55" s="46" t="s">
        <v>11</v>
      </c>
      <c r="B55" s="47"/>
      <c r="C55" s="48">
        <f>C46+C47+C48</f>
        <v>0</v>
      </c>
    </row>
    <row r="58" spans="1:9" x14ac:dyDescent="0.25">
      <c r="A58" s="186" t="s">
        <v>36</v>
      </c>
      <c r="B58" s="186"/>
      <c r="C58" s="186"/>
      <c r="D58" s="186"/>
      <c r="E58" s="186"/>
      <c r="F58" s="186"/>
      <c r="G58" s="186"/>
      <c r="H58" s="186"/>
      <c r="I58" s="186"/>
    </row>
    <row r="59" spans="1:9" x14ac:dyDescent="0.25">
      <c r="A59" s="21"/>
      <c r="B59" s="22"/>
      <c r="C59" s="23"/>
      <c r="E59" s="21"/>
      <c r="F59" s="22"/>
      <c r="G59" s="22"/>
      <c r="H59" s="22"/>
      <c r="I59" s="23"/>
    </row>
    <row r="60" spans="1:9" x14ac:dyDescent="0.25">
      <c r="A60" s="24"/>
      <c r="B60" s="25"/>
      <c r="C60" s="26"/>
      <c r="E60" s="24"/>
      <c r="F60" s="25"/>
      <c r="G60" s="25"/>
      <c r="H60" s="25"/>
      <c r="I60" s="26"/>
    </row>
    <row r="61" spans="1:9" x14ac:dyDescent="0.25">
      <c r="A61" s="24"/>
      <c r="B61" s="25"/>
      <c r="C61" s="26"/>
      <c r="E61" s="24"/>
      <c r="F61" s="25"/>
      <c r="G61" s="25"/>
      <c r="H61" s="25"/>
      <c r="I61" s="26"/>
    </row>
    <row r="62" spans="1:9" x14ac:dyDescent="0.25">
      <c r="A62" s="24"/>
      <c r="B62" s="25"/>
      <c r="C62" s="26"/>
      <c r="E62" s="24"/>
      <c r="F62" s="25"/>
      <c r="G62" s="25"/>
      <c r="H62" s="25"/>
      <c r="I62" s="26"/>
    </row>
    <row r="63" spans="1:9" x14ac:dyDescent="0.25">
      <c r="A63" s="24"/>
      <c r="B63" s="25"/>
      <c r="C63" s="26"/>
      <c r="E63" s="24"/>
      <c r="F63" s="25"/>
      <c r="G63" s="25"/>
      <c r="H63" s="25"/>
      <c r="I63" s="26"/>
    </row>
    <row r="64" spans="1:9" x14ac:dyDescent="0.25">
      <c r="A64" s="24"/>
      <c r="B64" s="25"/>
      <c r="C64" s="26"/>
      <c r="E64" s="24"/>
      <c r="F64" s="25"/>
      <c r="G64" s="25"/>
      <c r="H64" s="25"/>
      <c r="I64" s="26"/>
    </row>
    <row r="65" spans="1:9" x14ac:dyDescent="0.25">
      <c r="A65" s="24"/>
      <c r="B65" s="25"/>
      <c r="C65" s="26"/>
      <c r="E65" s="24"/>
      <c r="F65" s="25"/>
      <c r="G65" s="25"/>
      <c r="H65" s="25"/>
      <c r="I65" s="26"/>
    </row>
    <row r="66" spans="1:9" x14ac:dyDescent="0.25">
      <c r="A66" s="24"/>
      <c r="B66" s="25"/>
      <c r="C66" s="26"/>
      <c r="E66" s="24"/>
      <c r="F66" s="25"/>
      <c r="G66" s="25"/>
      <c r="H66" s="25"/>
      <c r="I66" s="26"/>
    </row>
    <row r="67" spans="1:9" x14ac:dyDescent="0.25">
      <c r="A67" s="24"/>
      <c r="B67" s="25"/>
      <c r="C67" s="26"/>
      <c r="E67" s="24"/>
      <c r="F67" s="25"/>
      <c r="G67" s="25"/>
      <c r="H67" s="25"/>
      <c r="I67" s="26"/>
    </row>
    <row r="68" spans="1:9" x14ac:dyDescent="0.25">
      <c r="A68" s="27"/>
      <c r="B68" s="28"/>
      <c r="C68" s="29"/>
      <c r="E68" s="27"/>
      <c r="F68" s="28"/>
      <c r="G68" s="28"/>
      <c r="H68" s="28"/>
      <c r="I68" s="29"/>
    </row>
    <row r="69" spans="1:9" x14ac:dyDescent="0.25">
      <c r="A69" s="185" t="s">
        <v>32</v>
      </c>
      <c r="B69" s="185"/>
      <c r="C69" s="185"/>
      <c r="D69" t="s">
        <v>2</v>
      </c>
      <c r="E69" s="49" t="s">
        <v>33</v>
      </c>
      <c r="F69" s="10"/>
      <c r="G69" s="10"/>
      <c r="H69" s="10"/>
      <c r="I69" s="10"/>
    </row>
    <row r="70" spans="1:9" x14ac:dyDescent="0.25">
      <c r="E70" s="80" t="s">
        <v>34</v>
      </c>
      <c r="F70" s="50"/>
      <c r="G70" s="50"/>
      <c r="H70" s="50"/>
      <c r="I70" s="51"/>
    </row>
    <row r="71" spans="1:9" x14ac:dyDescent="0.25">
      <c r="E71" s="52" t="s">
        <v>108</v>
      </c>
      <c r="F71" s="53"/>
      <c r="G71" s="53"/>
      <c r="H71" s="187"/>
      <c r="I71" s="188"/>
    </row>
    <row r="74" spans="1:9" x14ac:dyDescent="0.25">
      <c r="A74" s="201" t="s">
        <v>39</v>
      </c>
      <c r="B74" s="202"/>
      <c r="C74" s="202"/>
      <c r="D74" s="202"/>
      <c r="E74" s="202"/>
      <c r="F74" s="202"/>
      <c r="G74" s="202"/>
      <c r="H74" s="202"/>
      <c r="I74" s="203"/>
    </row>
    <row r="75" spans="1:9" x14ac:dyDescent="0.25">
      <c r="A75" s="204" t="s">
        <v>37</v>
      </c>
      <c r="B75" s="205"/>
      <c r="C75" s="205"/>
      <c r="D75" s="205"/>
      <c r="E75" s="205"/>
      <c r="F75" s="205"/>
      <c r="G75" s="205"/>
      <c r="H75" s="205"/>
      <c r="I75" s="206"/>
    </row>
    <row r="76" spans="1:9" x14ac:dyDescent="0.25">
      <c r="A76" s="182" t="s">
        <v>38</v>
      </c>
      <c r="B76" s="183"/>
      <c r="C76" s="183"/>
      <c r="D76" s="183"/>
      <c r="E76" s="183"/>
      <c r="F76" s="183"/>
      <c r="G76" s="183"/>
      <c r="H76" s="183"/>
      <c r="I76" s="184"/>
    </row>
    <row r="77" spans="1:9" x14ac:dyDescent="0.25">
      <c r="A77" s="16"/>
      <c r="B77" s="16"/>
      <c r="C77" s="16"/>
      <c r="D77" s="16"/>
      <c r="E77" s="16"/>
      <c r="F77" s="16"/>
      <c r="G77" s="16"/>
      <c r="H77" s="16"/>
      <c r="I77" s="16"/>
    </row>
    <row r="78" spans="1:9" x14ac:dyDescent="0.25">
      <c r="A78" s="190" t="s">
        <v>95</v>
      </c>
      <c r="B78" s="191"/>
      <c r="C78" s="191"/>
      <c r="D78" s="191"/>
      <c r="E78" s="191"/>
      <c r="F78" s="191"/>
      <c r="G78" s="191"/>
      <c r="H78" s="191"/>
      <c r="I78" s="192"/>
    </row>
    <row r="79" spans="1:9" x14ac:dyDescent="0.25">
      <c r="A79" s="179" t="s">
        <v>111</v>
      </c>
      <c r="B79" s="180"/>
      <c r="C79" s="180"/>
      <c r="D79" s="180"/>
      <c r="E79" s="180"/>
      <c r="F79" s="180"/>
      <c r="G79" s="180"/>
      <c r="H79" s="180"/>
      <c r="I79" s="181"/>
    </row>
    <row r="204" spans="13:29" x14ac:dyDescent="0.25">
      <c r="M204" t="s">
        <v>54</v>
      </c>
      <c r="N204" t="s">
        <v>52</v>
      </c>
      <c r="O204" t="s">
        <v>103</v>
      </c>
      <c r="P204" t="s">
        <v>53</v>
      </c>
      <c r="R204" t="s">
        <v>54</v>
      </c>
      <c r="S204" t="s">
        <v>65</v>
      </c>
      <c r="T204" t="s">
        <v>66</v>
      </c>
      <c r="U204" t="s">
        <v>67</v>
      </c>
      <c r="V204" t="s">
        <v>68</v>
      </c>
      <c r="W204" t="s">
        <v>69</v>
      </c>
      <c r="X204" t="s">
        <v>70</v>
      </c>
      <c r="Y204" t="s">
        <v>71</v>
      </c>
      <c r="Z204" t="s">
        <v>72</v>
      </c>
      <c r="AA204" t="s">
        <v>100</v>
      </c>
      <c r="AB204" t="s">
        <v>101</v>
      </c>
      <c r="AC204" t="s">
        <v>2</v>
      </c>
    </row>
    <row r="206" spans="13:29" x14ac:dyDescent="0.25">
      <c r="M206" t="s">
        <v>54</v>
      </c>
      <c r="N206" t="s">
        <v>45</v>
      </c>
      <c r="O206" t="s">
        <v>46</v>
      </c>
      <c r="P206" t="s">
        <v>47</v>
      </c>
      <c r="Q206" t="s">
        <v>48</v>
      </c>
      <c r="R206" t="s">
        <v>49</v>
      </c>
      <c r="S206" t="s">
        <v>50</v>
      </c>
      <c r="T206" t="s">
        <v>55</v>
      </c>
    </row>
    <row r="207" spans="13:29" x14ac:dyDescent="0.25">
      <c r="M207" t="s">
        <v>54</v>
      </c>
      <c r="N207" t="s">
        <v>62</v>
      </c>
      <c r="O207" t="s">
        <v>63</v>
      </c>
      <c r="P207" t="s">
        <v>64</v>
      </c>
      <c r="Q207" t="s">
        <v>2</v>
      </c>
      <c r="R207" t="s">
        <v>2</v>
      </c>
      <c r="S207" t="s">
        <v>2</v>
      </c>
      <c r="T207" t="s">
        <v>2</v>
      </c>
      <c r="U207" t="s">
        <v>2</v>
      </c>
    </row>
    <row r="208" spans="13:29" x14ac:dyDescent="0.25">
      <c r="M208" t="s">
        <v>54</v>
      </c>
      <c r="N208" t="s">
        <v>56</v>
      </c>
      <c r="O208" t="s">
        <v>57</v>
      </c>
      <c r="P208" t="s">
        <v>58</v>
      </c>
      <c r="Q208" t="s">
        <v>59</v>
      </c>
      <c r="R208" t="s">
        <v>118</v>
      </c>
      <c r="S208" t="s">
        <v>60</v>
      </c>
      <c r="T208" t="s">
        <v>61</v>
      </c>
    </row>
    <row r="216" spans="13:46" x14ac:dyDescent="0.25">
      <c r="M216" s="4" t="s">
        <v>17</v>
      </c>
      <c r="N216" s="4"/>
      <c r="O216" s="4"/>
      <c r="P216" s="4"/>
      <c r="Q216" s="4"/>
      <c r="R216" s="4"/>
      <c r="S216" s="4"/>
      <c r="T216" s="4"/>
      <c r="U216" s="4"/>
      <c r="V216" s="4"/>
      <c r="W216" s="4"/>
      <c r="X216" s="4"/>
      <c r="Y216" s="4"/>
      <c r="Z216" s="4"/>
      <c r="AA216" s="1"/>
      <c r="AB216" s="1"/>
      <c r="AC216" s="1"/>
      <c r="AD216" s="1"/>
      <c r="AE216" s="1"/>
      <c r="AF216" s="1"/>
      <c r="AG216" s="1"/>
      <c r="AH216" s="1"/>
      <c r="AI216" s="1"/>
      <c r="AJ216" s="1"/>
      <c r="AK216" s="1"/>
      <c r="AL216" s="1"/>
      <c r="AM216" s="1"/>
      <c r="AN216" s="1"/>
      <c r="AO216" s="1"/>
      <c r="AP216" s="1"/>
      <c r="AQ216" s="1"/>
      <c r="AR216" s="1"/>
      <c r="AS216" s="1"/>
      <c r="AT216" s="1"/>
    </row>
    <row r="217" spans="13:46" x14ac:dyDescent="0.25">
      <c r="M217" s="7"/>
      <c r="N217" s="7"/>
      <c r="O217" s="8"/>
      <c r="P217" s="7"/>
      <c r="Q217" s="8"/>
      <c r="R217" s="7"/>
      <c r="S217" s="8"/>
      <c r="T217" s="8"/>
      <c r="U217" s="8"/>
      <c r="V217" s="8"/>
      <c r="W217" s="8"/>
      <c r="X217" s="8"/>
      <c r="Y217" s="8"/>
      <c r="Z217" s="8"/>
      <c r="AC217" s="9">
        <f>IF(TRIM($B16)&lt;&gt;"",F16,0)</f>
        <v>0</v>
      </c>
      <c r="AD217" s="10"/>
      <c r="AE217" s="9">
        <f>IF(TRIM($B16)&lt;&gt;"",G16,0)</f>
        <v>0</v>
      </c>
      <c r="AF217" s="10"/>
      <c r="AG217" s="9">
        <f>IF(TRIM($B16)&lt;&gt;"",H16,0)</f>
        <v>0</v>
      </c>
      <c r="AH217" s="8"/>
      <c r="AI217" s="11">
        <f t="shared" ref="AI217:AK219" si="0">IF(ISNUMBER(FIND("doc",LOWER($E16))),F16,0)</f>
        <v>0</v>
      </c>
      <c r="AJ217" s="11">
        <f t="shared" si="0"/>
        <v>0</v>
      </c>
      <c r="AK217" s="11">
        <f t="shared" si="0"/>
        <v>0</v>
      </c>
      <c r="AL217" s="8"/>
      <c r="AM217" s="10">
        <f>SUM(AC217:AG217)</f>
        <v>0</v>
      </c>
      <c r="AN217" s="8"/>
      <c r="AO217" s="11">
        <f>AI217+AJ217+AK217</f>
        <v>0</v>
      </c>
      <c r="AS217" t="s">
        <v>54</v>
      </c>
    </row>
    <row r="218" spans="13:46" x14ac:dyDescent="0.25">
      <c r="M218" s="7"/>
      <c r="N218" s="7"/>
      <c r="O218" s="7"/>
      <c r="P218" s="7"/>
      <c r="Q218" s="8"/>
      <c r="R218" s="7"/>
      <c r="S218" s="8"/>
      <c r="T218" s="8"/>
      <c r="U218" s="8"/>
      <c r="V218" s="8"/>
      <c r="W218" s="8"/>
      <c r="X218" s="8"/>
      <c r="Y218" s="8"/>
      <c r="Z218" s="8"/>
      <c r="AC218" s="9">
        <f>IF(TRIM($B17)&lt;&gt;"",F17,0)</f>
        <v>0</v>
      </c>
      <c r="AD218" s="10"/>
      <c r="AE218" s="9">
        <f>IF(TRIM($B17)&lt;&gt;"",G17,0)</f>
        <v>0</v>
      </c>
      <c r="AF218" s="10"/>
      <c r="AG218" s="9">
        <f>IF(TRIM($B17)&lt;&gt;"",H17,0)</f>
        <v>0</v>
      </c>
      <c r="AH218" s="8"/>
      <c r="AI218" s="11">
        <f t="shared" si="0"/>
        <v>0</v>
      </c>
      <c r="AJ218" s="11">
        <f t="shared" si="0"/>
        <v>0</v>
      </c>
      <c r="AK218" s="11">
        <f t="shared" si="0"/>
        <v>0</v>
      </c>
      <c r="AL218" s="8"/>
      <c r="AM218" s="10">
        <f t="shared" ref="AM218:AM221" si="1">SUM(AC218:AG218)</f>
        <v>0</v>
      </c>
      <c r="AN218" s="8"/>
      <c r="AO218" s="11">
        <f t="shared" ref="AO218:AO221" si="2">AI218+AJ218+AK218</f>
        <v>0</v>
      </c>
      <c r="AS218" t="s">
        <v>45</v>
      </c>
    </row>
    <row r="219" spans="13:46" x14ac:dyDescent="0.25">
      <c r="M219" s="7"/>
      <c r="N219" s="7"/>
      <c r="O219" s="8"/>
      <c r="P219" s="7"/>
      <c r="Q219" s="8"/>
      <c r="R219" s="7"/>
      <c r="S219" s="8"/>
      <c r="T219" s="8"/>
      <c r="U219" s="8"/>
      <c r="V219" s="8"/>
      <c r="W219" s="8"/>
      <c r="X219" s="8"/>
      <c r="Y219" s="8"/>
      <c r="Z219" s="8"/>
      <c r="AC219" s="9">
        <f>IF(TRIM($B18)&lt;&gt;"",F18,0)</f>
        <v>0</v>
      </c>
      <c r="AD219" s="10"/>
      <c r="AE219" s="9">
        <f>IF(TRIM($B18)&lt;&gt;"",G18,0)</f>
        <v>0</v>
      </c>
      <c r="AF219" s="10"/>
      <c r="AG219" s="9">
        <f>IF(TRIM($B18)&lt;&gt;"",H18,0)</f>
        <v>0</v>
      </c>
      <c r="AH219" s="8"/>
      <c r="AI219" s="11">
        <f t="shared" si="0"/>
        <v>0</v>
      </c>
      <c r="AJ219" s="11">
        <f t="shared" si="0"/>
        <v>0</v>
      </c>
      <c r="AK219" s="11">
        <f t="shared" si="0"/>
        <v>0</v>
      </c>
      <c r="AL219" s="8"/>
      <c r="AM219" s="10">
        <f t="shared" si="1"/>
        <v>0</v>
      </c>
      <c r="AN219" s="8"/>
      <c r="AO219" s="11">
        <f t="shared" si="2"/>
        <v>0</v>
      </c>
      <c r="AS219" t="s">
        <v>46</v>
      </c>
    </row>
    <row r="220" spans="13:46" x14ac:dyDescent="0.25">
      <c r="M220" s="7"/>
      <c r="N220" s="7"/>
      <c r="O220" s="8"/>
      <c r="P220" s="7"/>
      <c r="Q220" s="8"/>
      <c r="R220" s="7"/>
      <c r="S220" s="8"/>
      <c r="T220" s="8"/>
      <c r="U220" s="8"/>
      <c r="V220" s="8"/>
      <c r="W220" s="8"/>
      <c r="X220" s="8"/>
      <c r="Y220" s="8"/>
      <c r="Z220" s="8"/>
      <c r="AC220" s="9">
        <f>IF(TRIM($B36)&lt;&gt;"",F36,0)</f>
        <v>0</v>
      </c>
      <c r="AD220" s="10"/>
      <c r="AE220" s="9">
        <f>IF(TRIM($B36)&lt;&gt;"",G36,0)</f>
        <v>0</v>
      </c>
      <c r="AF220" s="10"/>
      <c r="AG220" s="9">
        <f>IF(TRIM($B36)&lt;&gt;"",H36,0)</f>
        <v>0</v>
      </c>
      <c r="AH220" s="8"/>
      <c r="AI220" s="11">
        <f>IF(ISNUMBER(FIND("doc",LOWER(#REF!))),#REF!,0)</f>
        <v>0</v>
      </c>
      <c r="AJ220" s="11">
        <f>IF(ISNUMBER(FIND("doc",LOWER(#REF!))),#REF!,0)</f>
        <v>0</v>
      </c>
      <c r="AK220" s="11">
        <f>IF(ISNUMBER(FIND("doc",LOWER(#REF!))),#REF!,0)</f>
        <v>0</v>
      </c>
      <c r="AL220" s="8"/>
      <c r="AM220" s="10">
        <f t="shared" si="1"/>
        <v>0</v>
      </c>
      <c r="AN220" s="8"/>
      <c r="AO220" s="11">
        <f t="shared" si="2"/>
        <v>0</v>
      </c>
      <c r="AS220" t="s">
        <v>47</v>
      </c>
    </row>
    <row r="221" spans="13:46" x14ac:dyDescent="0.25">
      <c r="M221" s="7"/>
      <c r="N221" s="7"/>
      <c r="O221" s="8"/>
      <c r="P221" s="7"/>
      <c r="Q221" s="8"/>
      <c r="R221" s="7"/>
      <c r="S221" s="8"/>
      <c r="T221" s="8"/>
      <c r="U221" s="8"/>
      <c r="V221" s="8"/>
      <c r="W221" s="8"/>
      <c r="X221" s="8"/>
      <c r="Y221" s="8"/>
      <c r="Z221" s="8"/>
      <c r="AC221" s="9" t="e">
        <f>IF(TRIM(#REF!)&lt;&gt;"",#REF!,0)</f>
        <v>#REF!</v>
      </c>
      <c r="AD221" s="10"/>
      <c r="AE221" s="9" t="e">
        <f>IF(TRIM(#REF!)&lt;&gt;"",#REF!,0)</f>
        <v>#REF!</v>
      </c>
      <c r="AF221" s="10"/>
      <c r="AG221" s="9" t="e">
        <f>IF(TRIM(#REF!)&lt;&gt;"",#REF!,0)</f>
        <v>#REF!</v>
      </c>
      <c r="AH221" s="8"/>
      <c r="AI221" s="11">
        <f>IF(ISNUMBER(FIND("doc",LOWER(#REF!))),#REF!,0)</f>
        <v>0</v>
      </c>
      <c r="AJ221" s="11">
        <f>IF(ISNUMBER(FIND("doc",LOWER(#REF!))),#REF!,0)</f>
        <v>0</v>
      </c>
      <c r="AK221" s="11">
        <f>IF(ISNUMBER(FIND("doc",LOWER(#REF!))),#REF!,0)</f>
        <v>0</v>
      </c>
      <c r="AL221" s="8"/>
      <c r="AM221" s="10" t="e">
        <f t="shared" si="1"/>
        <v>#REF!</v>
      </c>
      <c r="AN221" s="8"/>
      <c r="AO221" s="11">
        <f t="shared" si="2"/>
        <v>0</v>
      </c>
      <c r="AS221" t="s">
        <v>48</v>
      </c>
    </row>
    <row r="222" spans="13:46" ht="24.75" x14ac:dyDescent="0.25">
      <c r="M222" s="5" t="s">
        <v>14</v>
      </c>
      <c r="N222" s="6">
        <f>F37</f>
        <v>0</v>
      </c>
      <c r="O222" s="5" t="s">
        <v>12</v>
      </c>
      <c r="P222" s="6">
        <f>G37</f>
        <v>0</v>
      </c>
      <c r="Q222" s="5" t="s">
        <v>13</v>
      </c>
      <c r="R222" s="6">
        <f>N222+P222</f>
        <v>0</v>
      </c>
      <c r="S222" s="5" t="s">
        <v>15</v>
      </c>
      <c r="T222" s="6">
        <f>H37</f>
        <v>0</v>
      </c>
      <c r="U222" s="5" t="s">
        <v>16</v>
      </c>
      <c r="V222" s="14">
        <f>R222+T222</f>
        <v>0</v>
      </c>
      <c r="W222" s="5" t="s">
        <v>5</v>
      </c>
      <c r="X222" s="13" t="e">
        <f>SUM(AM217:AM221)</f>
        <v>#REF!</v>
      </c>
      <c r="Y222" s="5" t="s">
        <v>6</v>
      </c>
      <c r="Z222" s="12">
        <f>SUM(AI217:AK221)</f>
        <v>0</v>
      </c>
      <c r="AS222" t="s">
        <v>49</v>
      </c>
    </row>
    <row r="223" spans="13:46" x14ac:dyDescent="0.25">
      <c r="AS223" t="s">
        <v>50</v>
      </c>
    </row>
    <row r="224" spans="13:46" x14ac:dyDescent="0.25">
      <c r="AS224" t="s">
        <v>51</v>
      </c>
    </row>
    <row r="230" spans="13:46" x14ac:dyDescent="0.25">
      <c r="M230" s="4" t="s">
        <v>17</v>
      </c>
      <c r="N230" s="4"/>
      <c r="O230" s="4"/>
      <c r="P230" s="4"/>
      <c r="Q230" s="4"/>
      <c r="R230" s="4"/>
      <c r="S230" s="4"/>
      <c r="T230" s="4"/>
      <c r="U230" s="4"/>
      <c r="V230" s="4"/>
      <c r="W230" s="4"/>
      <c r="X230" s="4"/>
      <c r="Y230" s="4"/>
      <c r="Z230" s="4"/>
      <c r="AA230" s="1"/>
      <c r="AB230" s="1"/>
      <c r="AC230" s="1"/>
      <c r="AD230" s="1"/>
      <c r="AE230" s="1"/>
      <c r="AF230" s="1"/>
      <c r="AG230" s="1"/>
      <c r="AH230" s="1"/>
      <c r="AI230" s="1"/>
      <c r="AJ230" s="1"/>
      <c r="AK230" s="1"/>
      <c r="AL230" s="1"/>
      <c r="AM230" s="1"/>
      <c r="AN230" s="1"/>
      <c r="AO230" s="1"/>
      <c r="AP230" s="1"/>
      <c r="AQ230" s="1"/>
      <c r="AR230" s="1"/>
      <c r="AS230" s="1"/>
      <c r="AT230" s="1"/>
    </row>
    <row r="231" spans="13:46" x14ac:dyDescent="0.25">
      <c r="M231" s="7"/>
      <c r="N231" s="7"/>
      <c r="O231" s="8"/>
      <c r="P231" s="7"/>
      <c r="Q231" s="8"/>
      <c r="R231" s="7"/>
      <c r="S231" s="8"/>
      <c r="T231" s="8"/>
      <c r="U231" s="8"/>
      <c r="V231" s="8"/>
      <c r="W231" s="8"/>
      <c r="X231" s="8"/>
      <c r="Y231" s="8"/>
      <c r="Z231" s="8"/>
      <c r="AC231" s="9" t="e">
        <f>IF(TRIM(#REF!)&lt;&gt;"",#REF!,0)</f>
        <v>#REF!</v>
      </c>
      <c r="AD231" s="10"/>
      <c r="AE231" s="9" t="e">
        <f>IF(TRIM(#REF!)&lt;&gt;"",#REF!,0)</f>
        <v>#REF!</v>
      </c>
      <c r="AF231" s="10"/>
      <c r="AG231" s="9" t="e">
        <f>IF(TRIM(#REF!)&lt;&gt;"",#REF!,0)</f>
        <v>#REF!</v>
      </c>
      <c r="AH231" s="8"/>
      <c r="AI231" s="11">
        <f>IF(ISNUMBER(FIND("doc",LOWER(#REF!))),#REF!,0)</f>
        <v>0</v>
      </c>
      <c r="AJ231" s="11">
        <f>IF(ISNUMBER(FIND("doc",LOWER(#REF!))),#REF!,0)</f>
        <v>0</v>
      </c>
      <c r="AK231" s="11">
        <f>IF(ISNUMBER(FIND("doc",LOWER(#REF!))),#REF!,0)</f>
        <v>0</v>
      </c>
      <c r="AL231" s="8"/>
      <c r="AM231" s="10" t="e">
        <f>SUM(AC231:AG231)</f>
        <v>#REF!</v>
      </c>
      <c r="AN231" s="8"/>
      <c r="AO231" s="11">
        <f>AI231+AJ231+AK231</f>
        <v>0</v>
      </c>
    </row>
    <row r="232" spans="13:46" x14ac:dyDescent="0.25">
      <c r="M232" s="7"/>
      <c r="N232" s="7"/>
      <c r="O232" s="7"/>
      <c r="P232" s="7"/>
      <c r="Q232" s="8"/>
      <c r="R232" s="7"/>
      <c r="S232" s="8"/>
      <c r="T232" s="8"/>
      <c r="U232" s="8"/>
      <c r="V232" s="8"/>
      <c r="W232" s="8"/>
      <c r="X232" s="8"/>
      <c r="Y232" s="8"/>
      <c r="Z232" s="8"/>
      <c r="AC232" s="9" t="e">
        <f>IF(TRIM(#REF!)&lt;&gt;"",#REF!,0)</f>
        <v>#REF!</v>
      </c>
      <c r="AD232" s="9"/>
      <c r="AE232" s="9" t="e">
        <f>IF(TRIM(#REF!)&lt;&gt;"",#REF!,0)</f>
        <v>#REF!</v>
      </c>
      <c r="AF232" s="10"/>
      <c r="AG232" s="9" t="e">
        <f>IF(TRIM(#REF!)&lt;&gt;"",#REF!,0)</f>
        <v>#REF!</v>
      </c>
      <c r="AH232" s="8"/>
      <c r="AI232" s="11">
        <f>IF(ISNUMBER(FIND("doc",LOWER(#REF!))),#REF!,0)</f>
        <v>0</v>
      </c>
      <c r="AJ232" s="11">
        <f>IF(ISNUMBER(FIND("doc",LOWER(#REF!))),#REF!,0)</f>
        <v>0</v>
      </c>
      <c r="AK232" s="11">
        <f>IF(ISNUMBER(FIND("doc",LOWER(#REF!))),#REF!,0)</f>
        <v>0</v>
      </c>
      <c r="AL232" s="8"/>
      <c r="AM232" s="10" t="e">
        <f t="shared" ref="AM232:AM235" si="3">SUM(AC232:AG232)</f>
        <v>#REF!</v>
      </c>
      <c r="AN232" s="8"/>
      <c r="AO232" s="11">
        <f t="shared" ref="AO232:AO235" si="4">AI232+AJ232+AK232</f>
        <v>0</v>
      </c>
    </row>
    <row r="233" spans="13:46" x14ac:dyDescent="0.25">
      <c r="M233" s="7"/>
      <c r="N233" s="7"/>
      <c r="O233" s="8"/>
      <c r="P233" s="7"/>
      <c r="Q233" s="8"/>
      <c r="R233" s="7"/>
      <c r="S233" s="8"/>
      <c r="T233" s="8"/>
      <c r="U233" s="8"/>
      <c r="V233" s="8"/>
      <c r="W233" s="8"/>
      <c r="X233" s="8"/>
      <c r="Y233" s="8"/>
      <c r="Z233" s="8"/>
      <c r="AC233" s="9" t="e">
        <f>IF(TRIM(#REF!)&lt;&gt;"",#REF!,0)</f>
        <v>#REF!</v>
      </c>
      <c r="AD233" s="10"/>
      <c r="AE233" s="9" t="e">
        <f>IF(TRIM(#REF!)&lt;&gt;"",#REF!,0)</f>
        <v>#REF!</v>
      </c>
      <c r="AF233" s="10"/>
      <c r="AG233" s="9" t="e">
        <f>IF(TRIM(#REF!)&lt;&gt;"",#REF!,0)</f>
        <v>#REF!</v>
      </c>
      <c r="AH233" s="8"/>
      <c r="AI233" s="11">
        <f>IF(ISNUMBER(FIND("doc",LOWER(#REF!))),#REF!,0)</f>
        <v>0</v>
      </c>
      <c r="AJ233" s="11">
        <f>IF(ISNUMBER(FIND("doc",LOWER(#REF!))),#REF!,0)</f>
        <v>0</v>
      </c>
      <c r="AK233" s="11">
        <f>IF(ISNUMBER(FIND("doc",LOWER(#REF!))),#REF!,0)</f>
        <v>0</v>
      </c>
      <c r="AL233" s="8"/>
      <c r="AM233" s="10" t="e">
        <f t="shared" si="3"/>
        <v>#REF!</v>
      </c>
      <c r="AN233" s="8"/>
      <c r="AO233" s="11">
        <f t="shared" si="4"/>
        <v>0</v>
      </c>
    </row>
    <row r="234" spans="13:46" x14ac:dyDescent="0.25">
      <c r="M234" s="7"/>
      <c r="N234" s="7"/>
      <c r="O234" s="8"/>
      <c r="P234" s="7"/>
      <c r="Q234" s="8"/>
      <c r="R234" s="7"/>
      <c r="S234" s="8"/>
      <c r="T234" s="8"/>
      <c r="U234" s="8"/>
      <c r="V234" s="8"/>
      <c r="W234" s="8"/>
      <c r="X234" s="8"/>
      <c r="Y234" s="8"/>
      <c r="Z234" s="8"/>
      <c r="AC234" s="9" t="e">
        <f>IF(TRIM(#REF!)&lt;&gt;"",#REF!,0)</f>
        <v>#REF!</v>
      </c>
      <c r="AD234" s="10"/>
      <c r="AE234" s="9" t="e">
        <f>IF(TRIM(#REF!)&lt;&gt;"",#REF!,0)</f>
        <v>#REF!</v>
      </c>
      <c r="AF234" s="10"/>
      <c r="AG234" s="9" t="e">
        <f>IF(TRIM(#REF!)&lt;&gt;"",#REF!,0)</f>
        <v>#REF!</v>
      </c>
      <c r="AH234" s="8"/>
      <c r="AI234" s="11">
        <f>IF(ISNUMBER(FIND("doc",LOWER(#REF!))),#REF!,0)</f>
        <v>0</v>
      </c>
      <c r="AJ234" s="11">
        <f>IF(ISNUMBER(FIND("doc",LOWER(#REF!))),#REF!,0)</f>
        <v>0</v>
      </c>
      <c r="AK234" s="11">
        <f>IF(ISNUMBER(FIND("doc",LOWER(#REF!))),#REF!,0)</f>
        <v>0</v>
      </c>
      <c r="AL234" s="8"/>
      <c r="AM234" s="10" t="e">
        <f t="shared" si="3"/>
        <v>#REF!</v>
      </c>
      <c r="AN234" s="8"/>
      <c r="AO234" s="11">
        <f t="shared" si="4"/>
        <v>0</v>
      </c>
    </row>
    <row r="235" spans="13:46" x14ac:dyDescent="0.25">
      <c r="M235" s="7"/>
      <c r="N235" s="7"/>
      <c r="O235" s="8"/>
      <c r="P235" s="7"/>
      <c r="Q235" s="8"/>
      <c r="R235" s="7"/>
      <c r="S235" s="8"/>
      <c r="T235" s="8"/>
      <c r="U235" s="8"/>
      <c r="V235" s="8"/>
      <c r="W235" s="8"/>
      <c r="X235" s="8"/>
      <c r="Y235" s="8"/>
      <c r="Z235" s="8"/>
      <c r="AC235" s="9" t="e">
        <f>IF(TRIM(#REF!)&lt;&gt;"",#REF!,0)</f>
        <v>#REF!</v>
      </c>
      <c r="AD235" s="10"/>
      <c r="AE235" s="9" t="e">
        <f>IF(TRIM(#REF!)&lt;&gt;"",#REF!,0)</f>
        <v>#REF!</v>
      </c>
      <c r="AF235" s="10"/>
      <c r="AG235" s="9" t="e">
        <f>IF(TRIM(#REF!)&lt;&gt;"",#REF!,0)</f>
        <v>#REF!</v>
      </c>
      <c r="AH235" s="8"/>
      <c r="AI235" s="11">
        <f>IF(ISNUMBER(FIND("doc",LOWER(#REF!))),#REF!,0)</f>
        <v>0</v>
      </c>
      <c r="AJ235" s="11">
        <f>IF(ISNUMBER(FIND("doc",LOWER(#REF!))),#REF!,0)</f>
        <v>0</v>
      </c>
      <c r="AK235" s="11">
        <f>IF(ISNUMBER(FIND("doc",LOWER(#REF!))),#REF!,0)</f>
        <v>0</v>
      </c>
      <c r="AL235" s="8"/>
      <c r="AM235" s="10" t="e">
        <f t="shared" si="3"/>
        <v>#REF!</v>
      </c>
      <c r="AN235" s="8"/>
      <c r="AO235" s="11">
        <f t="shared" si="4"/>
        <v>0</v>
      </c>
    </row>
    <row r="236" spans="13:46" ht="24.75" x14ac:dyDescent="0.25">
      <c r="M236" s="5" t="s">
        <v>14</v>
      </c>
      <c r="N236" s="6" t="e">
        <f>#REF!</f>
        <v>#REF!</v>
      </c>
      <c r="O236" s="5" t="s">
        <v>12</v>
      </c>
      <c r="P236" s="6" t="e">
        <f>#REF!</f>
        <v>#REF!</v>
      </c>
      <c r="Q236" s="5" t="s">
        <v>13</v>
      </c>
      <c r="R236" s="6" t="e">
        <f>N236+P236</f>
        <v>#REF!</v>
      </c>
      <c r="S236" s="5" t="s">
        <v>15</v>
      </c>
      <c r="T236" s="6" t="e">
        <f>#REF!</f>
        <v>#REF!</v>
      </c>
      <c r="U236" s="5" t="s">
        <v>16</v>
      </c>
      <c r="V236" s="14" t="e">
        <f>R236+T236</f>
        <v>#REF!</v>
      </c>
      <c r="W236" s="5" t="s">
        <v>5</v>
      </c>
      <c r="X236" s="13" t="e">
        <f>SUM(AM231:AM235)</f>
        <v>#REF!</v>
      </c>
      <c r="Y236" s="5" t="s">
        <v>6</v>
      </c>
      <c r="Z236" s="12">
        <f>SUM(AI231:AK235)</f>
        <v>0</v>
      </c>
    </row>
    <row r="244" spans="13:46" x14ac:dyDescent="0.25">
      <c r="M244" s="4" t="s">
        <v>17</v>
      </c>
      <c r="N244" s="4"/>
      <c r="O244" s="4"/>
      <c r="P244" s="4"/>
      <c r="Q244" s="4"/>
      <c r="R244" s="4"/>
      <c r="S244" s="4"/>
      <c r="T244" s="4"/>
      <c r="U244" s="4"/>
      <c r="V244" s="4"/>
      <c r="W244" s="4"/>
      <c r="X244" s="4"/>
      <c r="Y244" s="4"/>
      <c r="Z244" s="4"/>
      <c r="AA244" s="1"/>
      <c r="AB244" s="1"/>
      <c r="AC244" s="1"/>
      <c r="AD244" s="1"/>
      <c r="AE244" s="1"/>
      <c r="AF244" s="1"/>
      <c r="AG244" s="1"/>
      <c r="AH244" s="1"/>
      <c r="AI244" s="1"/>
      <c r="AJ244" s="1"/>
      <c r="AK244" s="1"/>
      <c r="AL244" s="1"/>
      <c r="AM244" s="1"/>
      <c r="AN244" s="1"/>
      <c r="AO244" s="1"/>
      <c r="AP244" s="1"/>
      <c r="AQ244" s="1"/>
      <c r="AR244" s="1"/>
      <c r="AS244" s="1"/>
      <c r="AT244" s="1"/>
    </row>
    <row r="245" spans="13:46" x14ac:dyDescent="0.25">
      <c r="M245" s="7"/>
      <c r="N245" s="7"/>
      <c r="O245" s="8"/>
      <c r="P245" s="7"/>
      <c r="Q245" s="8"/>
      <c r="R245" s="7"/>
      <c r="S245" s="8"/>
      <c r="T245" s="8"/>
      <c r="U245" s="8"/>
      <c r="V245" s="8"/>
      <c r="W245" s="8"/>
      <c r="X245" s="8"/>
      <c r="Y245" s="8"/>
      <c r="Z245" s="8"/>
      <c r="AC245" s="9" t="e">
        <f>IF(TRIM(#REF!)&lt;&gt;"",#REF!,0)</f>
        <v>#REF!</v>
      </c>
      <c r="AD245" s="10"/>
      <c r="AE245" s="9" t="e">
        <f>IF(TRIM(#REF!)&lt;&gt;"",#REF!,0)</f>
        <v>#REF!</v>
      </c>
      <c r="AF245" s="10"/>
      <c r="AG245" s="9" t="e">
        <f>IF(TRIM(#REF!)&lt;&gt;"",#REF!,0)</f>
        <v>#REF!</v>
      </c>
      <c r="AH245" s="8"/>
      <c r="AI245" s="11">
        <f>IF(ISNUMBER(FIND("doc",LOWER(#REF!))),#REF!,0)</f>
        <v>0</v>
      </c>
      <c r="AJ245" s="11">
        <f>IF(ISNUMBER(FIND("doc",LOWER(#REF!))),#REF!,0)</f>
        <v>0</v>
      </c>
      <c r="AK245" s="11">
        <f>IF(ISNUMBER(FIND("doc",LOWER(#REF!))),#REF!,0)</f>
        <v>0</v>
      </c>
      <c r="AL245" s="8"/>
      <c r="AM245" s="10" t="e">
        <f>SUM(AC245:AG245)</f>
        <v>#REF!</v>
      </c>
      <c r="AN245" s="8"/>
      <c r="AO245" s="11">
        <f>AI245+AJ245+AK245</f>
        <v>0</v>
      </c>
    </row>
    <row r="246" spans="13:46" x14ac:dyDescent="0.25">
      <c r="M246" s="7"/>
      <c r="N246" s="7"/>
      <c r="O246" s="7"/>
      <c r="P246" s="7"/>
      <c r="Q246" s="8"/>
      <c r="R246" s="7"/>
      <c r="S246" s="8"/>
      <c r="T246" s="8"/>
      <c r="U246" s="8"/>
      <c r="V246" s="8"/>
      <c r="W246" s="8"/>
      <c r="X246" s="8"/>
      <c r="Y246" s="8"/>
      <c r="Z246" s="8"/>
      <c r="AC246" s="9" t="e">
        <f>IF(TRIM(#REF!)&lt;&gt;"",#REF!,0)</f>
        <v>#REF!</v>
      </c>
      <c r="AD246" s="9"/>
      <c r="AE246" s="9" t="e">
        <f>IF(TRIM(#REF!)&lt;&gt;"",#REF!,0)</f>
        <v>#REF!</v>
      </c>
      <c r="AF246" s="10"/>
      <c r="AG246" s="9" t="e">
        <f>IF(TRIM(#REF!)&lt;&gt;"",#REF!,0)</f>
        <v>#REF!</v>
      </c>
      <c r="AH246" s="8"/>
      <c r="AI246" s="11">
        <f>IF(ISNUMBER(FIND("doc",LOWER(#REF!))),#REF!,0)</f>
        <v>0</v>
      </c>
      <c r="AJ246" s="11">
        <f>IF(ISNUMBER(FIND("doc",LOWER(#REF!))),#REF!,0)</f>
        <v>0</v>
      </c>
      <c r="AK246" s="11">
        <f>IF(ISNUMBER(FIND("doc",LOWER(#REF!))),#REF!,0)</f>
        <v>0</v>
      </c>
      <c r="AL246" s="8"/>
      <c r="AM246" s="10" t="e">
        <f t="shared" ref="AM246:AM249" si="5">SUM(AC246:AG246)</f>
        <v>#REF!</v>
      </c>
      <c r="AN246" s="8"/>
      <c r="AO246" s="11">
        <f t="shared" ref="AO246:AO249" si="6">AI246+AJ246+AK246</f>
        <v>0</v>
      </c>
    </row>
    <row r="247" spans="13:46" x14ac:dyDescent="0.25">
      <c r="M247" s="7"/>
      <c r="N247" s="7"/>
      <c r="O247" s="8"/>
      <c r="P247" s="7"/>
      <c r="Q247" s="8"/>
      <c r="R247" s="7"/>
      <c r="S247" s="8"/>
      <c r="T247" s="8"/>
      <c r="U247" s="8"/>
      <c r="V247" s="8"/>
      <c r="W247" s="8"/>
      <c r="X247" s="8"/>
      <c r="Y247" s="8"/>
      <c r="Z247" s="8"/>
      <c r="AC247" s="9" t="e">
        <f>IF(TRIM(#REF!)&lt;&gt;"",#REF!,0)</f>
        <v>#REF!</v>
      </c>
      <c r="AD247" s="10"/>
      <c r="AE247" s="9" t="e">
        <f>IF(TRIM(#REF!)&lt;&gt;"",#REF!,0)</f>
        <v>#REF!</v>
      </c>
      <c r="AF247" s="10"/>
      <c r="AG247" s="9" t="e">
        <f>IF(TRIM(#REF!)&lt;&gt;"",#REF!,0)</f>
        <v>#REF!</v>
      </c>
      <c r="AH247" s="8"/>
      <c r="AI247" s="11">
        <f>IF(ISNUMBER(FIND("doc",LOWER(#REF!))),#REF!,0)</f>
        <v>0</v>
      </c>
      <c r="AJ247" s="11">
        <f>IF(ISNUMBER(FIND("doc",LOWER(#REF!))),#REF!,0)</f>
        <v>0</v>
      </c>
      <c r="AK247" s="11">
        <f>IF(ISNUMBER(FIND("doc",LOWER(#REF!))),#REF!,0)</f>
        <v>0</v>
      </c>
      <c r="AL247" s="8"/>
      <c r="AM247" s="10" t="e">
        <f t="shared" si="5"/>
        <v>#REF!</v>
      </c>
      <c r="AN247" s="8"/>
      <c r="AO247" s="11">
        <f t="shared" si="6"/>
        <v>0</v>
      </c>
    </row>
    <row r="248" spans="13:46" x14ac:dyDescent="0.25">
      <c r="M248" s="7"/>
      <c r="N248" s="7"/>
      <c r="O248" s="8"/>
      <c r="P248" s="7"/>
      <c r="Q248" s="8"/>
      <c r="R248" s="7"/>
      <c r="S248" s="8"/>
      <c r="T248" s="8"/>
      <c r="U248" s="8"/>
      <c r="V248" s="8"/>
      <c r="W248" s="8"/>
      <c r="X248" s="8"/>
      <c r="Y248" s="8"/>
      <c r="Z248" s="8"/>
      <c r="AC248" s="9" t="e">
        <f>IF(TRIM(#REF!)&lt;&gt;"",#REF!,0)</f>
        <v>#REF!</v>
      </c>
      <c r="AD248" s="10"/>
      <c r="AE248" s="9" t="e">
        <f>IF(TRIM(#REF!)&lt;&gt;"",#REF!,0)</f>
        <v>#REF!</v>
      </c>
      <c r="AF248" s="10"/>
      <c r="AG248" s="9" t="e">
        <f>IF(TRIM(#REF!)&lt;&gt;"",#REF!,0)</f>
        <v>#REF!</v>
      </c>
      <c r="AH248" s="8"/>
      <c r="AI248" s="11">
        <f>IF(ISNUMBER(FIND("doc",LOWER(#REF!))),#REF!,0)</f>
        <v>0</v>
      </c>
      <c r="AJ248" s="11">
        <f>IF(ISNUMBER(FIND("doc",LOWER(#REF!))),#REF!,0)</f>
        <v>0</v>
      </c>
      <c r="AK248" s="11">
        <f>IF(ISNUMBER(FIND("doc",LOWER(#REF!))),#REF!,0)</f>
        <v>0</v>
      </c>
      <c r="AL248" s="8"/>
      <c r="AM248" s="10" t="e">
        <f t="shared" si="5"/>
        <v>#REF!</v>
      </c>
      <c r="AN248" s="8"/>
      <c r="AO248" s="11">
        <f t="shared" si="6"/>
        <v>0</v>
      </c>
    </row>
    <row r="249" spans="13:46" x14ac:dyDescent="0.25">
      <c r="M249" s="7"/>
      <c r="N249" s="7"/>
      <c r="O249" s="8"/>
      <c r="P249" s="7"/>
      <c r="Q249" s="8"/>
      <c r="R249" s="7"/>
      <c r="S249" s="8"/>
      <c r="T249" s="8"/>
      <c r="U249" s="8"/>
      <c r="V249" s="8"/>
      <c r="W249" s="8"/>
      <c r="X249" s="8"/>
      <c r="Y249" s="8"/>
      <c r="Z249" s="8"/>
      <c r="AC249" s="9" t="e">
        <f>IF(TRIM(#REF!)&lt;&gt;"",#REF!,0)</f>
        <v>#REF!</v>
      </c>
      <c r="AD249" s="10"/>
      <c r="AE249" s="9" t="e">
        <f>IF(TRIM(#REF!)&lt;&gt;"",#REF!,0)</f>
        <v>#REF!</v>
      </c>
      <c r="AF249" s="10"/>
      <c r="AG249" s="9" t="e">
        <f>IF(TRIM(#REF!)&lt;&gt;"",#REF!,0)</f>
        <v>#REF!</v>
      </c>
      <c r="AH249" s="8"/>
      <c r="AI249" s="11">
        <f>IF(ISNUMBER(FIND("doc",LOWER(#REF!))),#REF!,0)</f>
        <v>0</v>
      </c>
      <c r="AJ249" s="11">
        <f>IF(ISNUMBER(FIND("doc",LOWER(#REF!))),#REF!,0)</f>
        <v>0</v>
      </c>
      <c r="AK249" s="11">
        <f>IF(ISNUMBER(FIND("doc",LOWER(#REF!))),#REF!,0)</f>
        <v>0</v>
      </c>
      <c r="AL249" s="8"/>
      <c r="AM249" s="10" t="e">
        <f t="shared" si="5"/>
        <v>#REF!</v>
      </c>
      <c r="AN249" s="8"/>
      <c r="AO249" s="11">
        <f t="shared" si="6"/>
        <v>0</v>
      </c>
    </row>
    <row r="250" spans="13:46" ht="24.75" x14ac:dyDescent="0.25">
      <c r="M250" s="5" t="s">
        <v>14</v>
      </c>
      <c r="N250" s="6" t="e">
        <f>#REF!</f>
        <v>#REF!</v>
      </c>
      <c r="O250" s="5" t="s">
        <v>12</v>
      </c>
      <c r="P250" s="6" t="e">
        <f>#REF!</f>
        <v>#REF!</v>
      </c>
      <c r="Q250" s="5" t="s">
        <v>13</v>
      </c>
      <c r="R250" s="6" t="e">
        <f>N250+P250</f>
        <v>#REF!</v>
      </c>
      <c r="S250" s="5" t="s">
        <v>15</v>
      </c>
      <c r="T250" s="6" t="e">
        <f>#REF!</f>
        <v>#REF!</v>
      </c>
      <c r="U250" s="5" t="s">
        <v>16</v>
      </c>
      <c r="V250" s="14" t="e">
        <f>R250+T250</f>
        <v>#REF!</v>
      </c>
      <c r="W250" s="5" t="s">
        <v>5</v>
      </c>
      <c r="X250" s="13" t="e">
        <f>SUM(AM245:AM249)</f>
        <v>#REF!</v>
      </c>
      <c r="Y250" s="5" t="s">
        <v>6</v>
      </c>
      <c r="Z250" s="12">
        <f>SUM(AI245:AK249)</f>
        <v>0</v>
      </c>
    </row>
    <row r="258" spans="13:46" x14ac:dyDescent="0.25">
      <c r="M258" s="4" t="s">
        <v>17</v>
      </c>
      <c r="N258" s="4"/>
      <c r="O258" s="4"/>
      <c r="P258" s="4"/>
      <c r="Q258" s="4"/>
      <c r="R258" s="4"/>
      <c r="S258" s="4"/>
      <c r="T258" s="4"/>
      <c r="U258" s="4"/>
      <c r="V258" s="4"/>
      <c r="W258" s="4"/>
      <c r="X258" s="4"/>
      <c r="Y258" s="4"/>
      <c r="Z258" s="4"/>
      <c r="AA258" s="1"/>
      <c r="AB258" s="1"/>
      <c r="AC258" s="1"/>
      <c r="AD258" s="1"/>
      <c r="AE258" s="1"/>
      <c r="AF258" s="1"/>
      <c r="AG258" s="1"/>
      <c r="AH258" s="1"/>
      <c r="AI258" s="1"/>
      <c r="AJ258" s="1"/>
      <c r="AK258" s="1"/>
      <c r="AL258" s="1"/>
      <c r="AM258" s="1"/>
      <c r="AN258" s="1"/>
      <c r="AO258" s="1"/>
      <c r="AP258" s="1"/>
      <c r="AQ258" s="1"/>
      <c r="AR258" s="1"/>
      <c r="AS258" s="1"/>
      <c r="AT258" s="1"/>
    </row>
    <row r="259" spans="13:46" x14ac:dyDescent="0.25">
      <c r="M259" s="7"/>
      <c r="N259" s="7"/>
      <c r="O259" s="8"/>
      <c r="P259" s="7"/>
      <c r="Q259" s="8"/>
      <c r="R259" s="7"/>
      <c r="S259" s="8"/>
      <c r="T259" s="8"/>
      <c r="U259" s="8"/>
      <c r="V259" s="8"/>
      <c r="W259" s="8"/>
      <c r="X259" s="8"/>
      <c r="Y259" s="8"/>
      <c r="Z259" s="8"/>
      <c r="AC259" s="9" t="e">
        <f>IF(TRIM(#REF!)&lt;&gt;"",#REF!,0)</f>
        <v>#REF!</v>
      </c>
      <c r="AD259" s="10"/>
      <c r="AE259" s="9" t="e">
        <f>IF(TRIM(#REF!)&lt;&gt;"",#REF!,0)</f>
        <v>#REF!</v>
      </c>
      <c r="AF259" s="10"/>
      <c r="AG259" s="9" t="e">
        <f>IF(TRIM(#REF!)&lt;&gt;"",#REF!,0)</f>
        <v>#REF!</v>
      </c>
      <c r="AH259" s="8"/>
      <c r="AI259" s="11">
        <f>IF(ISNUMBER(FIND("doc",LOWER(#REF!))),#REF!,0)</f>
        <v>0</v>
      </c>
      <c r="AJ259" s="11">
        <f>IF(ISNUMBER(FIND("doc",LOWER(#REF!))),#REF!,0)</f>
        <v>0</v>
      </c>
      <c r="AK259" s="11">
        <f>IF(ISNUMBER(FIND("doc",LOWER(#REF!))),#REF!,0)</f>
        <v>0</v>
      </c>
      <c r="AL259" s="8"/>
      <c r="AM259" s="10" t="e">
        <f>SUM(AC259:AG259)</f>
        <v>#REF!</v>
      </c>
      <c r="AN259" s="8"/>
      <c r="AO259" s="11">
        <f>AI259+AJ259+AK259</f>
        <v>0</v>
      </c>
    </row>
    <row r="260" spans="13:46" x14ac:dyDescent="0.25">
      <c r="M260" s="7"/>
      <c r="N260" s="7"/>
      <c r="O260" s="7"/>
      <c r="P260" s="7"/>
      <c r="Q260" s="8"/>
      <c r="R260" s="7"/>
      <c r="S260" s="8"/>
      <c r="T260" s="8"/>
      <c r="U260" s="8"/>
      <c r="V260" s="8"/>
      <c r="W260" s="8"/>
      <c r="X260" s="8"/>
      <c r="Y260" s="8"/>
      <c r="Z260" s="8"/>
      <c r="AC260" s="9" t="e">
        <f>IF(TRIM(#REF!)&lt;&gt;"",#REF!,0)</f>
        <v>#REF!</v>
      </c>
      <c r="AD260" s="9"/>
      <c r="AE260" s="9" t="e">
        <f>IF(TRIM(#REF!)&lt;&gt;"",#REF!,0)</f>
        <v>#REF!</v>
      </c>
      <c r="AF260" s="10"/>
      <c r="AG260" s="9" t="e">
        <f>IF(TRIM(#REF!)&lt;&gt;"",#REF!,0)</f>
        <v>#REF!</v>
      </c>
      <c r="AH260" s="8"/>
      <c r="AI260" s="11">
        <f>IF(ISNUMBER(FIND("doc",LOWER(#REF!))),#REF!,0)</f>
        <v>0</v>
      </c>
      <c r="AJ260" s="11">
        <f>IF(ISNUMBER(FIND("doc",LOWER(#REF!))),#REF!,0)</f>
        <v>0</v>
      </c>
      <c r="AK260" s="11">
        <f>IF(ISNUMBER(FIND("doc",LOWER(#REF!))),#REF!,0)</f>
        <v>0</v>
      </c>
      <c r="AL260" s="8"/>
      <c r="AM260" s="10" t="e">
        <f t="shared" ref="AM260:AM263" si="7">SUM(AC260:AG260)</f>
        <v>#REF!</v>
      </c>
      <c r="AN260" s="8"/>
      <c r="AO260" s="11">
        <f t="shared" ref="AO260:AO263" si="8">AI260+AJ260+AK260</f>
        <v>0</v>
      </c>
    </row>
    <row r="261" spans="13:46" x14ac:dyDescent="0.25">
      <c r="M261" s="7"/>
      <c r="N261" s="7"/>
      <c r="O261" s="8"/>
      <c r="P261" s="7"/>
      <c r="Q261" s="8"/>
      <c r="R261" s="7"/>
      <c r="S261" s="8"/>
      <c r="T261" s="8"/>
      <c r="U261" s="8"/>
      <c r="V261" s="8"/>
      <c r="W261" s="8"/>
      <c r="X261" s="8"/>
      <c r="Y261" s="8"/>
      <c r="Z261" s="8"/>
      <c r="AC261" s="9" t="e">
        <f>IF(TRIM(#REF!)&lt;&gt;"",#REF!,0)</f>
        <v>#REF!</v>
      </c>
      <c r="AD261" s="10"/>
      <c r="AE261" s="9" t="e">
        <f>IF(TRIM(#REF!)&lt;&gt;"",#REF!,0)</f>
        <v>#REF!</v>
      </c>
      <c r="AF261" s="10"/>
      <c r="AG261" s="9" t="e">
        <f>IF(TRIM(#REF!)&lt;&gt;"",#REF!,0)</f>
        <v>#REF!</v>
      </c>
      <c r="AH261" s="8"/>
      <c r="AI261" s="11">
        <f>IF(ISNUMBER(FIND("doc",LOWER(#REF!))),#REF!,0)</f>
        <v>0</v>
      </c>
      <c r="AJ261" s="11">
        <f>IF(ISNUMBER(FIND("doc",LOWER(#REF!))),#REF!,0)</f>
        <v>0</v>
      </c>
      <c r="AK261" s="11">
        <f>IF(ISNUMBER(FIND("doc",LOWER(#REF!))),#REF!,0)</f>
        <v>0</v>
      </c>
      <c r="AL261" s="8"/>
      <c r="AM261" s="10" t="e">
        <f t="shared" si="7"/>
        <v>#REF!</v>
      </c>
      <c r="AN261" s="8"/>
      <c r="AO261" s="11">
        <f t="shared" si="8"/>
        <v>0</v>
      </c>
    </row>
    <row r="262" spans="13:46" x14ac:dyDescent="0.25">
      <c r="M262" s="7"/>
      <c r="N262" s="7"/>
      <c r="O262" s="8"/>
      <c r="P262" s="7"/>
      <c r="Q262" s="8"/>
      <c r="R262" s="7"/>
      <c r="S262" s="8"/>
      <c r="T262" s="8"/>
      <c r="U262" s="8"/>
      <c r="V262" s="8"/>
      <c r="W262" s="8"/>
      <c r="X262" s="8"/>
      <c r="Y262" s="8"/>
      <c r="Z262" s="8"/>
      <c r="AC262" s="9" t="e">
        <f>IF(TRIM(#REF!)&lt;&gt;"",#REF!,0)</f>
        <v>#REF!</v>
      </c>
      <c r="AD262" s="10"/>
      <c r="AE262" s="9" t="e">
        <f>IF(TRIM(#REF!)&lt;&gt;"",#REF!,0)</f>
        <v>#REF!</v>
      </c>
      <c r="AF262" s="10"/>
      <c r="AG262" s="9" t="e">
        <f>IF(TRIM(#REF!)&lt;&gt;"",#REF!,0)</f>
        <v>#REF!</v>
      </c>
      <c r="AH262" s="8"/>
      <c r="AI262" s="11">
        <f>IF(ISNUMBER(FIND("doc",LOWER(#REF!))),#REF!,0)</f>
        <v>0</v>
      </c>
      <c r="AJ262" s="11">
        <f>IF(ISNUMBER(FIND("doc",LOWER(#REF!))),#REF!,0)</f>
        <v>0</v>
      </c>
      <c r="AK262" s="11">
        <f>IF(ISNUMBER(FIND("doc",LOWER(#REF!))),#REF!,0)</f>
        <v>0</v>
      </c>
      <c r="AL262" s="8"/>
      <c r="AM262" s="10" t="e">
        <f t="shared" si="7"/>
        <v>#REF!</v>
      </c>
      <c r="AN262" s="8"/>
      <c r="AO262" s="11">
        <f t="shared" si="8"/>
        <v>0</v>
      </c>
    </row>
    <row r="263" spans="13:46" x14ac:dyDescent="0.25">
      <c r="M263" s="7"/>
      <c r="N263" s="7"/>
      <c r="O263" s="8"/>
      <c r="P263" s="7"/>
      <c r="Q263" s="8"/>
      <c r="R263" s="7"/>
      <c r="S263" s="8"/>
      <c r="T263" s="8"/>
      <c r="U263" s="8"/>
      <c r="V263" s="8"/>
      <c r="W263" s="8"/>
      <c r="X263" s="8"/>
      <c r="Y263" s="8"/>
      <c r="Z263" s="8"/>
      <c r="AC263" s="9" t="e">
        <f>IF(TRIM(#REF!)&lt;&gt;"",#REF!,0)</f>
        <v>#REF!</v>
      </c>
      <c r="AD263" s="10"/>
      <c r="AE263" s="9" t="e">
        <f>IF(TRIM(#REF!)&lt;&gt;"",#REF!,0)</f>
        <v>#REF!</v>
      </c>
      <c r="AF263" s="10"/>
      <c r="AG263" s="9" t="e">
        <f>IF(TRIM(#REF!)&lt;&gt;"",#REF!,0)</f>
        <v>#REF!</v>
      </c>
      <c r="AH263" s="8"/>
      <c r="AI263" s="11">
        <f>IF(ISNUMBER(FIND("doc",LOWER(#REF!))),#REF!,0)</f>
        <v>0</v>
      </c>
      <c r="AJ263" s="11">
        <f>IF(ISNUMBER(FIND("doc",LOWER(#REF!))),#REF!,0)</f>
        <v>0</v>
      </c>
      <c r="AK263" s="11">
        <f>IF(ISNUMBER(FIND("doc",LOWER(#REF!))),#REF!,0)</f>
        <v>0</v>
      </c>
      <c r="AL263" s="8"/>
      <c r="AM263" s="10" t="e">
        <f t="shared" si="7"/>
        <v>#REF!</v>
      </c>
      <c r="AN263" s="8"/>
      <c r="AO263" s="11">
        <f t="shared" si="8"/>
        <v>0</v>
      </c>
    </row>
    <row r="264" spans="13:46" ht="24.75" x14ac:dyDescent="0.25">
      <c r="M264" s="5" t="s">
        <v>14</v>
      </c>
      <c r="N264" s="6" t="e">
        <f>#REF!</f>
        <v>#REF!</v>
      </c>
      <c r="O264" s="5" t="s">
        <v>12</v>
      </c>
      <c r="P264" s="6" t="e">
        <f>#REF!</f>
        <v>#REF!</v>
      </c>
      <c r="Q264" s="5" t="s">
        <v>13</v>
      </c>
      <c r="R264" s="6" t="e">
        <f>N264+P264</f>
        <v>#REF!</v>
      </c>
      <c r="S264" s="5" t="s">
        <v>15</v>
      </c>
      <c r="T264" s="6" t="e">
        <f>#REF!</f>
        <v>#REF!</v>
      </c>
      <c r="U264" s="5" t="s">
        <v>16</v>
      </c>
      <c r="V264" s="14" t="e">
        <f>R264+T264</f>
        <v>#REF!</v>
      </c>
      <c r="W264" s="5" t="s">
        <v>5</v>
      </c>
      <c r="X264" s="13" t="e">
        <f>SUM(AM259:AM263)</f>
        <v>#REF!</v>
      </c>
      <c r="Y264" s="5" t="s">
        <v>6</v>
      </c>
      <c r="Z264" s="12">
        <f>SUM(AI259:AK263)</f>
        <v>0</v>
      </c>
    </row>
    <row r="272" spans="13:46" x14ac:dyDescent="0.25">
      <c r="M272" s="4" t="s">
        <v>17</v>
      </c>
      <c r="N272" s="4"/>
      <c r="O272" s="4"/>
      <c r="P272" s="4"/>
      <c r="Q272" s="4"/>
      <c r="R272" s="4"/>
      <c r="S272" s="4"/>
      <c r="T272" s="4"/>
      <c r="U272" s="4"/>
      <c r="V272" s="4"/>
      <c r="W272" s="4"/>
      <c r="X272" s="4"/>
      <c r="Y272" s="4"/>
      <c r="Z272" s="4"/>
      <c r="AA272" s="1"/>
      <c r="AB272" s="1"/>
      <c r="AC272" s="1"/>
      <c r="AD272" s="1"/>
      <c r="AE272" s="1"/>
      <c r="AF272" s="1"/>
      <c r="AG272" s="1"/>
      <c r="AH272" s="1"/>
      <c r="AI272" s="1"/>
      <c r="AJ272" s="1"/>
      <c r="AK272" s="1"/>
      <c r="AL272" s="1"/>
      <c r="AM272" s="1"/>
      <c r="AN272" s="1"/>
      <c r="AO272" s="1"/>
      <c r="AP272" s="1"/>
      <c r="AQ272" s="1"/>
      <c r="AR272" s="1"/>
      <c r="AS272" s="1"/>
      <c r="AT272" s="1"/>
    </row>
    <row r="273" spans="13:46" x14ac:dyDescent="0.25">
      <c r="M273" s="7"/>
      <c r="N273" s="7"/>
      <c r="O273" s="8"/>
      <c r="P273" s="7"/>
      <c r="Q273" s="8"/>
      <c r="R273" s="7"/>
      <c r="S273" s="8"/>
      <c r="T273" s="8"/>
      <c r="U273" s="8"/>
      <c r="V273" s="8"/>
      <c r="W273" s="8"/>
      <c r="X273" s="8"/>
      <c r="Y273" s="8"/>
      <c r="Z273" s="8"/>
      <c r="AC273" s="9" t="e">
        <f>IF(TRIM(#REF!)&lt;&gt;"",#REF!,0)</f>
        <v>#REF!</v>
      </c>
      <c r="AD273" s="10"/>
      <c r="AE273" s="9" t="e">
        <f>IF(TRIM(#REF!)&lt;&gt;"",#REF!,0)</f>
        <v>#REF!</v>
      </c>
      <c r="AF273" s="10"/>
      <c r="AG273" s="9" t="e">
        <f>IF(TRIM(#REF!)&lt;&gt;"",#REF!,0)</f>
        <v>#REF!</v>
      </c>
      <c r="AH273" s="8"/>
      <c r="AI273" s="11">
        <f>IF(ISNUMBER(FIND("doc",LOWER(#REF!))),#REF!,0)</f>
        <v>0</v>
      </c>
      <c r="AJ273" s="11">
        <f>IF(ISNUMBER(FIND("doc",LOWER(#REF!))),#REF!,0)</f>
        <v>0</v>
      </c>
      <c r="AK273" s="11">
        <f>IF(ISNUMBER(FIND("doc",LOWER(#REF!))),#REF!,0)</f>
        <v>0</v>
      </c>
      <c r="AL273" s="8"/>
      <c r="AM273" s="10" t="e">
        <f>SUM(AC273:AG273)</f>
        <v>#REF!</v>
      </c>
      <c r="AN273" s="8"/>
      <c r="AO273" s="11">
        <f>AI273+AJ273+AK273</f>
        <v>0</v>
      </c>
    </row>
    <row r="274" spans="13:46" x14ac:dyDescent="0.25">
      <c r="M274" s="7"/>
      <c r="N274" s="7"/>
      <c r="O274" s="7"/>
      <c r="P274" s="7"/>
      <c r="Q274" s="8"/>
      <c r="R274" s="7"/>
      <c r="S274" s="8"/>
      <c r="T274" s="8"/>
      <c r="U274" s="8"/>
      <c r="V274" s="8"/>
      <c r="W274" s="8"/>
      <c r="X274" s="8"/>
      <c r="Y274" s="8"/>
      <c r="Z274" s="8"/>
      <c r="AC274" s="9" t="e">
        <f>IF(TRIM(#REF!)&lt;&gt;"",#REF!,0)</f>
        <v>#REF!</v>
      </c>
      <c r="AD274" s="9"/>
      <c r="AE274" s="9" t="e">
        <f>IF(TRIM(#REF!)&lt;&gt;"",#REF!,0)</f>
        <v>#REF!</v>
      </c>
      <c r="AF274" s="10"/>
      <c r="AG274" s="9" t="e">
        <f>IF(TRIM(#REF!)&lt;&gt;"",#REF!,0)</f>
        <v>#REF!</v>
      </c>
      <c r="AH274" s="8"/>
      <c r="AI274" s="11">
        <f>IF(ISNUMBER(FIND("doc",LOWER(#REF!))),#REF!,0)</f>
        <v>0</v>
      </c>
      <c r="AJ274" s="11">
        <f>IF(ISNUMBER(FIND("doc",LOWER(#REF!))),#REF!,0)</f>
        <v>0</v>
      </c>
      <c r="AK274" s="11">
        <f>IF(ISNUMBER(FIND("doc",LOWER(#REF!))),#REF!,0)</f>
        <v>0</v>
      </c>
      <c r="AL274" s="8"/>
      <c r="AM274" s="10" t="e">
        <f t="shared" ref="AM274:AM277" si="9">SUM(AC274:AG274)</f>
        <v>#REF!</v>
      </c>
      <c r="AN274" s="8"/>
      <c r="AO274" s="11">
        <f t="shared" ref="AO274:AO277" si="10">AI274+AJ274+AK274</f>
        <v>0</v>
      </c>
    </row>
    <row r="275" spans="13:46" x14ac:dyDescent="0.25">
      <c r="M275" s="7"/>
      <c r="N275" s="7"/>
      <c r="O275" s="8"/>
      <c r="P275" s="7"/>
      <c r="Q275" s="8"/>
      <c r="R275" s="7"/>
      <c r="S275" s="8"/>
      <c r="T275" s="8"/>
      <c r="U275" s="8"/>
      <c r="V275" s="8"/>
      <c r="W275" s="8"/>
      <c r="X275" s="8"/>
      <c r="Y275" s="8"/>
      <c r="Z275" s="8"/>
      <c r="AC275" s="9" t="e">
        <f>IF(TRIM(#REF!)&lt;&gt;"",#REF!,0)</f>
        <v>#REF!</v>
      </c>
      <c r="AD275" s="10"/>
      <c r="AE275" s="9" t="e">
        <f>IF(TRIM(#REF!)&lt;&gt;"",#REF!,0)</f>
        <v>#REF!</v>
      </c>
      <c r="AF275" s="10"/>
      <c r="AG275" s="9" t="e">
        <f>IF(TRIM(#REF!)&lt;&gt;"",#REF!,0)</f>
        <v>#REF!</v>
      </c>
      <c r="AH275" s="8"/>
      <c r="AI275" s="11">
        <f>IF(ISNUMBER(FIND("doc",LOWER(#REF!))),#REF!,0)</f>
        <v>0</v>
      </c>
      <c r="AJ275" s="11">
        <f>IF(ISNUMBER(FIND("doc",LOWER(#REF!))),#REF!,0)</f>
        <v>0</v>
      </c>
      <c r="AK275" s="11">
        <f>IF(ISNUMBER(FIND("doc",LOWER(#REF!))),#REF!,0)</f>
        <v>0</v>
      </c>
      <c r="AL275" s="8"/>
      <c r="AM275" s="10" t="e">
        <f t="shared" si="9"/>
        <v>#REF!</v>
      </c>
      <c r="AN275" s="8"/>
      <c r="AO275" s="11">
        <f t="shared" si="10"/>
        <v>0</v>
      </c>
    </row>
    <row r="276" spans="13:46" x14ac:dyDescent="0.25">
      <c r="M276" s="7"/>
      <c r="N276" s="7"/>
      <c r="O276" s="8"/>
      <c r="P276" s="7"/>
      <c r="Q276" s="8"/>
      <c r="R276" s="7"/>
      <c r="S276" s="8"/>
      <c r="T276" s="8"/>
      <c r="U276" s="8"/>
      <c r="V276" s="8"/>
      <c r="W276" s="8"/>
      <c r="X276" s="8"/>
      <c r="Y276" s="8"/>
      <c r="Z276" s="8"/>
      <c r="AC276" s="9" t="e">
        <f>IF(TRIM(#REF!)&lt;&gt;"",#REF!,0)</f>
        <v>#REF!</v>
      </c>
      <c r="AD276" s="10"/>
      <c r="AE276" s="9" t="e">
        <f>IF(TRIM(#REF!)&lt;&gt;"",#REF!,0)</f>
        <v>#REF!</v>
      </c>
      <c r="AF276" s="10"/>
      <c r="AG276" s="9" t="e">
        <f>IF(TRIM(#REF!)&lt;&gt;"",#REF!,0)</f>
        <v>#REF!</v>
      </c>
      <c r="AH276" s="8"/>
      <c r="AI276" s="11">
        <f>IF(ISNUMBER(FIND("doc",LOWER(#REF!))),#REF!,0)</f>
        <v>0</v>
      </c>
      <c r="AJ276" s="11">
        <f>IF(ISNUMBER(FIND("doc",LOWER(#REF!))),#REF!,0)</f>
        <v>0</v>
      </c>
      <c r="AK276" s="11">
        <f>IF(ISNUMBER(FIND("doc",LOWER(#REF!))),#REF!,0)</f>
        <v>0</v>
      </c>
      <c r="AL276" s="8"/>
      <c r="AM276" s="10" t="e">
        <f t="shared" si="9"/>
        <v>#REF!</v>
      </c>
      <c r="AN276" s="8"/>
      <c r="AO276" s="11">
        <f t="shared" si="10"/>
        <v>0</v>
      </c>
    </row>
    <row r="277" spans="13:46" x14ac:dyDescent="0.25">
      <c r="M277" s="7"/>
      <c r="N277" s="7"/>
      <c r="O277" s="8"/>
      <c r="P277" s="7"/>
      <c r="Q277" s="8"/>
      <c r="R277" s="7"/>
      <c r="S277" s="8"/>
      <c r="T277" s="8"/>
      <c r="U277" s="8"/>
      <c r="V277" s="8"/>
      <c r="W277" s="8"/>
      <c r="X277" s="8"/>
      <c r="Y277" s="8"/>
      <c r="Z277" s="8"/>
      <c r="AC277" s="9" t="e">
        <f>IF(TRIM(#REF!)&lt;&gt;"",#REF!,0)</f>
        <v>#REF!</v>
      </c>
      <c r="AD277" s="10"/>
      <c r="AE277" s="9" t="e">
        <f>IF(TRIM(#REF!)&lt;&gt;"",#REF!,0)</f>
        <v>#REF!</v>
      </c>
      <c r="AF277" s="10"/>
      <c r="AG277" s="9" t="e">
        <f>IF(TRIM(#REF!)&lt;&gt;"",#REF!,0)</f>
        <v>#REF!</v>
      </c>
      <c r="AH277" s="8"/>
      <c r="AI277" s="11">
        <f>IF(ISNUMBER(FIND("doc",LOWER(#REF!))),#REF!,0)</f>
        <v>0</v>
      </c>
      <c r="AJ277" s="11">
        <f>IF(ISNUMBER(FIND("doc",LOWER(#REF!))),#REF!,0)</f>
        <v>0</v>
      </c>
      <c r="AK277" s="11">
        <f>IF(ISNUMBER(FIND("doc",LOWER(#REF!))),#REF!,0)</f>
        <v>0</v>
      </c>
      <c r="AL277" s="8"/>
      <c r="AM277" s="10" t="e">
        <f t="shared" si="9"/>
        <v>#REF!</v>
      </c>
      <c r="AN277" s="8"/>
      <c r="AO277" s="11">
        <f t="shared" si="10"/>
        <v>0</v>
      </c>
    </row>
    <row r="278" spans="13:46" ht="24.75" x14ac:dyDescent="0.25">
      <c r="M278" s="5" t="s">
        <v>14</v>
      </c>
      <c r="N278" s="6" t="e">
        <f>#REF!</f>
        <v>#REF!</v>
      </c>
      <c r="O278" s="5" t="s">
        <v>12</v>
      </c>
      <c r="P278" s="6" t="e">
        <f>#REF!</f>
        <v>#REF!</v>
      </c>
      <c r="Q278" s="5" t="s">
        <v>13</v>
      </c>
      <c r="R278" s="6" t="e">
        <f>N278+P278</f>
        <v>#REF!</v>
      </c>
      <c r="S278" s="5" t="s">
        <v>15</v>
      </c>
      <c r="T278" s="6" t="e">
        <f>#REF!</f>
        <v>#REF!</v>
      </c>
      <c r="U278" s="5" t="s">
        <v>16</v>
      </c>
      <c r="V278" s="14" t="e">
        <f>R278+T278</f>
        <v>#REF!</v>
      </c>
      <c r="W278" s="5" t="s">
        <v>5</v>
      </c>
      <c r="X278" s="13" t="e">
        <f>SUM(AM273:AM277)</f>
        <v>#REF!</v>
      </c>
      <c r="Y278" s="5" t="s">
        <v>6</v>
      </c>
      <c r="Z278" s="12">
        <f>SUM(AI273:AK277)</f>
        <v>0</v>
      </c>
    </row>
    <row r="286" spans="13:46" x14ac:dyDescent="0.25">
      <c r="M286" s="4" t="s">
        <v>17</v>
      </c>
      <c r="N286" s="4"/>
      <c r="O286" s="4"/>
      <c r="P286" s="4"/>
      <c r="Q286" s="4"/>
      <c r="R286" s="4"/>
      <c r="S286" s="4"/>
      <c r="T286" s="4"/>
      <c r="U286" s="4"/>
      <c r="V286" s="4"/>
      <c r="W286" s="4"/>
      <c r="X286" s="4"/>
      <c r="Y286" s="4"/>
      <c r="Z286" s="4"/>
      <c r="AA286" s="1"/>
      <c r="AB286" s="1"/>
      <c r="AC286" s="1"/>
      <c r="AD286" s="1"/>
      <c r="AE286" s="1"/>
      <c r="AF286" s="1"/>
      <c r="AG286" s="1"/>
      <c r="AH286" s="1"/>
      <c r="AI286" s="1"/>
      <c r="AJ286" s="1"/>
      <c r="AK286" s="1"/>
      <c r="AL286" s="1"/>
      <c r="AM286" s="1"/>
      <c r="AN286" s="1"/>
      <c r="AO286" s="1"/>
      <c r="AP286" s="1"/>
      <c r="AQ286" s="1"/>
      <c r="AR286" s="1"/>
      <c r="AS286" s="1"/>
      <c r="AT286" s="1"/>
    </row>
    <row r="287" spans="13:46" x14ac:dyDescent="0.25">
      <c r="M287" s="7"/>
      <c r="N287" s="7"/>
      <c r="O287" s="8"/>
      <c r="P287" s="7"/>
      <c r="Q287" s="8"/>
      <c r="R287" s="7"/>
      <c r="S287" s="8"/>
      <c r="T287" s="8"/>
      <c r="U287" s="8"/>
      <c r="V287" s="8"/>
      <c r="W287" s="8"/>
      <c r="X287" s="8"/>
      <c r="Y287" s="8"/>
      <c r="Z287" s="8"/>
      <c r="AC287" s="9" t="e">
        <f>IF(TRIM(#REF!)&lt;&gt;"",#REF!,0)</f>
        <v>#REF!</v>
      </c>
      <c r="AD287" s="10"/>
      <c r="AE287" s="9" t="e">
        <f>IF(TRIM(#REF!)&lt;&gt;"",#REF!,0)</f>
        <v>#REF!</v>
      </c>
      <c r="AF287" s="10"/>
      <c r="AG287" s="9" t="e">
        <f>IF(TRIM(#REF!)&lt;&gt;"",#REF!,0)</f>
        <v>#REF!</v>
      </c>
      <c r="AH287" s="8"/>
      <c r="AI287" s="11">
        <f>IF(ISNUMBER(FIND("doc",LOWER(#REF!))),#REF!,0)</f>
        <v>0</v>
      </c>
      <c r="AJ287" s="11">
        <f>IF(ISNUMBER(FIND("doc",LOWER(#REF!))),#REF!,0)</f>
        <v>0</v>
      </c>
      <c r="AK287" s="11">
        <f>IF(ISNUMBER(FIND("doc",LOWER(#REF!))),#REF!,0)</f>
        <v>0</v>
      </c>
      <c r="AL287" s="8"/>
      <c r="AM287" s="10" t="e">
        <f>SUM(AC287:AG287)</f>
        <v>#REF!</v>
      </c>
      <c r="AN287" s="8"/>
      <c r="AO287" s="11">
        <f>AI287+AJ287+AK287</f>
        <v>0</v>
      </c>
    </row>
    <row r="288" spans="13:46" x14ac:dyDescent="0.25">
      <c r="M288" s="7"/>
      <c r="N288" s="7"/>
      <c r="O288" s="7"/>
      <c r="P288" s="7"/>
      <c r="Q288" s="8"/>
      <c r="R288" s="7"/>
      <c r="S288" s="8"/>
      <c r="T288" s="8"/>
      <c r="U288" s="8"/>
      <c r="V288" s="8"/>
      <c r="W288" s="8"/>
      <c r="X288" s="8"/>
      <c r="Y288" s="8"/>
      <c r="Z288" s="8"/>
      <c r="AC288" s="9" t="e">
        <f>IF(TRIM(#REF!)&lt;&gt;"",#REF!,0)</f>
        <v>#REF!</v>
      </c>
      <c r="AD288" s="9"/>
      <c r="AE288" s="9" t="e">
        <f>IF(TRIM(#REF!)&lt;&gt;"",#REF!,0)</f>
        <v>#REF!</v>
      </c>
      <c r="AF288" s="10"/>
      <c r="AG288" s="9" t="e">
        <f>IF(TRIM(#REF!)&lt;&gt;"",#REF!,0)</f>
        <v>#REF!</v>
      </c>
      <c r="AH288" s="8"/>
      <c r="AI288" s="11">
        <f>IF(ISNUMBER(FIND("doc",LOWER(#REF!))),#REF!,0)</f>
        <v>0</v>
      </c>
      <c r="AJ288" s="11">
        <f>IF(ISNUMBER(FIND("doc",LOWER(#REF!))),#REF!,0)</f>
        <v>0</v>
      </c>
      <c r="AK288" s="11">
        <f>IF(ISNUMBER(FIND("doc",LOWER(#REF!))),#REF!,0)</f>
        <v>0</v>
      </c>
      <c r="AL288" s="8"/>
      <c r="AM288" s="10" t="e">
        <f t="shared" ref="AM288:AM291" si="11">SUM(AC288:AG288)</f>
        <v>#REF!</v>
      </c>
      <c r="AN288" s="8"/>
      <c r="AO288" s="11">
        <f t="shared" ref="AO288:AO291" si="12">AI288+AJ288+AK288</f>
        <v>0</v>
      </c>
    </row>
    <row r="289" spans="13:46" x14ac:dyDescent="0.25">
      <c r="M289" s="7"/>
      <c r="N289" s="7"/>
      <c r="O289" s="8"/>
      <c r="P289" s="7"/>
      <c r="Q289" s="8"/>
      <c r="R289" s="7"/>
      <c r="S289" s="8"/>
      <c r="T289" s="8"/>
      <c r="U289" s="8"/>
      <c r="V289" s="8"/>
      <c r="W289" s="8"/>
      <c r="X289" s="8"/>
      <c r="Y289" s="8"/>
      <c r="Z289" s="8"/>
      <c r="AC289" s="9" t="e">
        <f>IF(TRIM(#REF!)&lt;&gt;"",#REF!,0)</f>
        <v>#REF!</v>
      </c>
      <c r="AD289" s="10"/>
      <c r="AE289" s="9" t="e">
        <f>IF(TRIM(#REF!)&lt;&gt;"",#REF!,0)</f>
        <v>#REF!</v>
      </c>
      <c r="AF289" s="10"/>
      <c r="AG289" s="9" t="e">
        <f>IF(TRIM(#REF!)&lt;&gt;"",#REF!,0)</f>
        <v>#REF!</v>
      </c>
      <c r="AH289" s="8"/>
      <c r="AI289" s="11">
        <f>IF(ISNUMBER(FIND("doc",LOWER(#REF!))),#REF!,0)</f>
        <v>0</v>
      </c>
      <c r="AJ289" s="11">
        <f>IF(ISNUMBER(FIND("doc",LOWER(#REF!))),#REF!,0)</f>
        <v>0</v>
      </c>
      <c r="AK289" s="11">
        <f>IF(ISNUMBER(FIND("doc",LOWER(#REF!))),#REF!,0)</f>
        <v>0</v>
      </c>
      <c r="AL289" s="8"/>
      <c r="AM289" s="10" t="e">
        <f t="shared" si="11"/>
        <v>#REF!</v>
      </c>
      <c r="AN289" s="8"/>
      <c r="AO289" s="11">
        <f t="shared" si="12"/>
        <v>0</v>
      </c>
    </row>
    <row r="290" spans="13:46" x14ac:dyDescent="0.25">
      <c r="M290" s="7"/>
      <c r="N290" s="7"/>
      <c r="O290" s="8"/>
      <c r="P290" s="7"/>
      <c r="Q290" s="8"/>
      <c r="R290" s="7"/>
      <c r="S290" s="8"/>
      <c r="T290" s="8"/>
      <c r="U290" s="8"/>
      <c r="V290" s="8"/>
      <c r="W290" s="8"/>
      <c r="X290" s="8"/>
      <c r="Y290" s="8"/>
      <c r="Z290" s="8"/>
      <c r="AC290" s="9" t="e">
        <f>IF(TRIM(#REF!)&lt;&gt;"",#REF!,0)</f>
        <v>#REF!</v>
      </c>
      <c r="AD290" s="10"/>
      <c r="AE290" s="9" t="e">
        <f>IF(TRIM(#REF!)&lt;&gt;"",#REF!,0)</f>
        <v>#REF!</v>
      </c>
      <c r="AF290" s="10"/>
      <c r="AG290" s="9" t="e">
        <f>IF(TRIM(#REF!)&lt;&gt;"",#REF!,0)</f>
        <v>#REF!</v>
      </c>
      <c r="AH290" s="8"/>
      <c r="AI290" s="11">
        <f>IF(ISNUMBER(FIND("doc",LOWER(#REF!))),#REF!,0)</f>
        <v>0</v>
      </c>
      <c r="AJ290" s="11">
        <f>IF(ISNUMBER(FIND("doc",LOWER(#REF!))),#REF!,0)</f>
        <v>0</v>
      </c>
      <c r="AK290" s="11">
        <f>IF(ISNUMBER(FIND("doc",LOWER(#REF!))),#REF!,0)</f>
        <v>0</v>
      </c>
      <c r="AL290" s="8"/>
      <c r="AM290" s="10" t="e">
        <f t="shared" si="11"/>
        <v>#REF!</v>
      </c>
      <c r="AN290" s="8"/>
      <c r="AO290" s="11">
        <f t="shared" si="12"/>
        <v>0</v>
      </c>
    </row>
    <row r="291" spans="13:46" x14ac:dyDescent="0.25">
      <c r="M291" s="7"/>
      <c r="N291" s="7"/>
      <c r="O291" s="8"/>
      <c r="P291" s="7"/>
      <c r="Q291" s="8"/>
      <c r="R291" s="7"/>
      <c r="S291" s="8"/>
      <c r="T291" s="8"/>
      <c r="U291" s="8"/>
      <c r="V291" s="8"/>
      <c r="W291" s="8"/>
      <c r="X291" s="8"/>
      <c r="Y291" s="8"/>
      <c r="Z291" s="8"/>
      <c r="AC291" s="9" t="e">
        <f>IF(TRIM(#REF!)&lt;&gt;"",#REF!,0)</f>
        <v>#REF!</v>
      </c>
      <c r="AD291" s="10"/>
      <c r="AE291" s="9" t="e">
        <f>IF(TRIM(#REF!)&lt;&gt;"",#REF!,0)</f>
        <v>#REF!</v>
      </c>
      <c r="AF291" s="10"/>
      <c r="AG291" s="9" t="e">
        <f>IF(TRIM(#REF!)&lt;&gt;"",#REF!,0)</f>
        <v>#REF!</v>
      </c>
      <c r="AH291" s="8"/>
      <c r="AI291" s="11">
        <f>IF(ISNUMBER(FIND("doc",LOWER(#REF!))),#REF!,0)</f>
        <v>0</v>
      </c>
      <c r="AJ291" s="11">
        <f>IF(ISNUMBER(FIND("doc",LOWER(#REF!))),#REF!,0)</f>
        <v>0</v>
      </c>
      <c r="AK291" s="11">
        <f>IF(ISNUMBER(FIND("doc",LOWER(#REF!))),#REF!,0)</f>
        <v>0</v>
      </c>
      <c r="AL291" s="8"/>
      <c r="AM291" s="10" t="e">
        <f t="shared" si="11"/>
        <v>#REF!</v>
      </c>
      <c r="AN291" s="8"/>
      <c r="AO291" s="11">
        <f t="shared" si="12"/>
        <v>0</v>
      </c>
    </row>
    <row r="292" spans="13:46" ht="24.75" x14ac:dyDescent="0.25">
      <c r="M292" s="5" t="s">
        <v>14</v>
      </c>
      <c r="N292" s="6" t="e">
        <f>#REF!</f>
        <v>#REF!</v>
      </c>
      <c r="O292" s="5" t="s">
        <v>12</v>
      </c>
      <c r="P292" s="6" t="e">
        <f>#REF!</f>
        <v>#REF!</v>
      </c>
      <c r="Q292" s="5" t="s">
        <v>13</v>
      </c>
      <c r="R292" s="6" t="e">
        <f>N292+P292</f>
        <v>#REF!</v>
      </c>
      <c r="S292" s="5" t="s">
        <v>15</v>
      </c>
      <c r="T292" s="6" t="e">
        <f>#REF!</f>
        <v>#REF!</v>
      </c>
      <c r="U292" s="5" t="s">
        <v>16</v>
      </c>
      <c r="V292" s="14" t="e">
        <f>R292+T292</f>
        <v>#REF!</v>
      </c>
      <c r="W292" s="5" t="s">
        <v>5</v>
      </c>
      <c r="X292" s="13" t="e">
        <f>SUM(AM287:AM291)</f>
        <v>#REF!</v>
      </c>
      <c r="Y292" s="5" t="s">
        <v>6</v>
      </c>
      <c r="Z292" s="12">
        <f>SUM(AI287:AK291)</f>
        <v>0</v>
      </c>
    </row>
    <row r="300" spans="13:46" x14ac:dyDescent="0.25">
      <c r="M300" s="4" t="s">
        <v>17</v>
      </c>
      <c r="N300" s="4"/>
      <c r="O300" s="4"/>
      <c r="P300" s="4"/>
      <c r="Q300" s="4"/>
      <c r="R300" s="4"/>
      <c r="S300" s="4"/>
      <c r="T300" s="4"/>
      <c r="U300" s="4"/>
      <c r="V300" s="4"/>
      <c r="W300" s="4"/>
      <c r="X300" s="4"/>
      <c r="Y300" s="4"/>
      <c r="Z300" s="4"/>
      <c r="AA300" s="1"/>
      <c r="AB300" s="1"/>
      <c r="AC300" s="1"/>
      <c r="AD300" s="1"/>
      <c r="AE300" s="1"/>
      <c r="AF300" s="1"/>
      <c r="AG300" s="1"/>
      <c r="AH300" s="1"/>
      <c r="AI300" s="1"/>
      <c r="AJ300" s="1"/>
      <c r="AK300" s="1"/>
      <c r="AL300" s="1"/>
      <c r="AM300" s="1"/>
      <c r="AN300" s="1"/>
      <c r="AO300" s="1"/>
      <c r="AP300" s="1"/>
      <c r="AQ300" s="1"/>
      <c r="AR300" s="1"/>
      <c r="AS300" s="1"/>
      <c r="AT300" s="1"/>
    </row>
    <row r="301" spans="13:46" x14ac:dyDescent="0.25">
      <c r="M301" s="7"/>
      <c r="N301" s="7"/>
      <c r="O301" s="8"/>
      <c r="P301" s="7"/>
      <c r="Q301" s="8"/>
      <c r="R301" s="7"/>
      <c r="S301" s="8"/>
      <c r="T301" s="8"/>
      <c r="U301" s="8"/>
      <c r="V301" s="8"/>
      <c r="W301" s="8"/>
      <c r="X301" s="8"/>
      <c r="Y301" s="8"/>
      <c r="Z301" s="8"/>
      <c r="AC301" s="9" t="e">
        <f>IF(TRIM(#REF!)&lt;&gt;"",#REF!,0)</f>
        <v>#REF!</v>
      </c>
      <c r="AD301" s="10"/>
      <c r="AE301" s="9" t="e">
        <f>IF(TRIM(#REF!)&lt;&gt;"",#REF!,0)</f>
        <v>#REF!</v>
      </c>
      <c r="AF301" s="10"/>
      <c r="AG301" s="9" t="e">
        <f>IF(TRIM(#REF!)&lt;&gt;"",#REF!,0)</f>
        <v>#REF!</v>
      </c>
      <c r="AH301" s="8"/>
      <c r="AI301" s="11">
        <f>IF(ISNUMBER(FIND("doc",LOWER(#REF!))),#REF!,0)</f>
        <v>0</v>
      </c>
      <c r="AJ301" s="11">
        <f>IF(ISNUMBER(FIND("doc",LOWER(#REF!))),#REF!,0)</f>
        <v>0</v>
      </c>
      <c r="AK301" s="11">
        <f>IF(ISNUMBER(FIND("doc",LOWER(#REF!))),#REF!,0)</f>
        <v>0</v>
      </c>
      <c r="AL301" s="8"/>
      <c r="AM301" s="10" t="e">
        <f>SUM(AC301:AG301)</f>
        <v>#REF!</v>
      </c>
      <c r="AN301" s="8"/>
      <c r="AO301" s="11">
        <f>AI301+AJ301+AK301</f>
        <v>0</v>
      </c>
    </row>
    <row r="302" spans="13:46" x14ac:dyDescent="0.25">
      <c r="M302" s="7"/>
      <c r="N302" s="7"/>
      <c r="O302" s="7"/>
      <c r="P302" s="7"/>
      <c r="Q302" s="8"/>
      <c r="R302" s="7"/>
      <c r="S302" s="8"/>
      <c r="T302" s="8"/>
      <c r="U302" s="8"/>
      <c r="V302" s="8"/>
      <c r="W302" s="8"/>
      <c r="X302" s="8"/>
      <c r="Y302" s="8"/>
      <c r="Z302" s="8"/>
      <c r="AC302" s="9" t="e">
        <f>IF(TRIM(#REF!)&lt;&gt;"",#REF!,0)</f>
        <v>#REF!</v>
      </c>
      <c r="AD302" s="9"/>
      <c r="AE302" s="9" t="e">
        <f>IF(TRIM(#REF!)&lt;&gt;"",#REF!,0)</f>
        <v>#REF!</v>
      </c>
      <c r="AF302" s="10"/>
      <c r="AG302" s="9" t="e">
        <f>IF(TRIM(#REF!)&lt;&gt;"",#REF!,0)</f>
        <v>#REF!</v>
      </c>
      <c r="AH302" s="8"/>
      <c r="AI302" s="11">
        <f>IF(ISNUMBER(FIND("doc",LOWER(#REF!))),#REF!,0)</f>
        <v>0</v>
      </c>
      <c r="AJ302" s="11">
        <f>IF(ISNUMBER(FIND("doc",LOWER(#REF!))),#REF!,0)</f>
        <v>0</v>
      </c>
      <c r="AK302" s="11">
        <f>IF(ISNUMBER(FIND("doc",LOWER(#REF!))),#REF!,0)</f>
        <v>0</v>
      </c>
      <c r="AL302" s="8"/>
      <c r="AM302" s="10" t="e">
        <f t="shared" ref="AM302:AM305" si="13">SUM(AC302:AG302)</f>
        <v>#REF!</v>
      </c>
      <c r="AN302" s="8"/>
      <c r="AO302" s="11">
        <f t="shared" ref="AO302:AO305" si="14">AI302+AJ302+AK302</f>
        <v>0</v>
      </c>
    </row>
    <row r="303" spans="13:46" x14ac:dyDescent="0.25">
      <c r="M303" s="7"/>
      <c r="N303" s="7"/>
      <c r="O303" s="8"/>
      <c r="P303" s="7"/>
      <c r="Q303" s="8"/>
      <c r="R303" s="7"/>
      <c r="S303" s="8"/>
      <c r="T303" s="8"/>
      <c r="U303" s="8"/>
      <c r="V303" s="8"/>
      <c r="W303" s="8"/>
      <c r="X303" s="8"/>
      <c r="Y303" s="8"/>
      <c r="Z303" s="8"/>
      <c r="AC303" s="9" t="e">
        <f>IF(TRIM(#REF!)&lt;&gt;"",#REF!,0)</f>
        <v>#REF!</v>
      </c>
      <c r="AD303" s="10"/>
      <c r="AE303" s="9" t="e">
        <f>IF(TRIM(#REF!)&lt;&gt;"",#REF!,0)</f>
        <v>#REF!</v>
      </c>
      <c r="AF303" s="10"/>
      <c r="AG303" s="9" t="e">
        <f>IF(TRIM(#REF!)&lt;&gt;"",#REF!,0)</f>
        <v>#REF!</v>
      </c>
      <c r="AH303" s="8"/>
      <c r="AI303" s="11">
        <f>IF(ISNUMBER(FIND("doc",LOWER(#REF!))),#REF!,0)</f>
        <v>0</v>
      </c>
      <c r="AJ303" s="11">
        <f>IF(ISNUMBER(FIND("doc",LOWER(#REF!))),#REF!,0)</f>
        <v>0</v>
      </c>
      <c r="AK303" s="11">
        <f>IF(ISNUMBER(FIND("doc",LOWER(#REF!))),#REF!,0)</f>
        <v>0</v>
      </c>
      <c r="AL303" s="8"/>
      <c r="AM303" s="10" t="e">
        <f t="shared" si="13"/>
        <v>#REF!</v>
      </c>
      <c r="AN303" s="8"/>
      <c r="AO303" s="11">
        <f t="shared" si="14"/>
        <v>0</v>
      </c>
    </row>
    <row r="304" spans="13:46" x14ac:dyDescent="0.25">
      <c r="M304" s="7"/>
      <c r="N304" s="7"/>
      <c r="O304" s="8"/>
      <c r="P304" s="7"/>
      <c r="Q304" s="8"/>
      <c r="R304" s="7"/>
      <c r="S304" s="8"/>
      <c r="T304" s="8"/>
      <c r="U304" s="8"/>
      <c r="V304" s="8"/>
      <c r="W304" s="8"/>
      <c r="X304" s="8"/>
      <c r="Y304" s="8"/>
      <c r="Z304" s="8"/>
      <c r="AC304" s="9" t="e">
        <f>IF(TRIM(#REF!)&lt;&gt;"",#REF!,0)</f>
        <v>#REF!</v>
      </c>
      <c r="AD304" s="10"/>
      <c r="AE304" s="9" t="e">
        <f>IF(TRIM(#REF!)&lt;&gt;"",#REF!,0)</f>
        <v>#REF!</v>
      </c>
      <c r="AF304" s="10"/>
      <c r="AG304" s="9" t="e">
        <f>IF(TRIM(#REF!)&lt;&gt;"",#REF!,0)</f>
        <v>#REF!</v>
      </c>
      <c r="AH304" s="8"/>
      <c r="AI304" s="11">
        <f>IF(ISNUMBER(FIND("doc",LOWER(#REF!))),#REF!,0)</f>
        <v>0</v>
      </c>
      <c r="AJ304" s="11">
        <f>IF(ISNUMBER(FIND("doc",LOWER(#REF!))),#REF!,0)</f>
        <v>0</v>
      </c>
      <c r="AK304" s="11">
        <f>IF(ISNUMBER(FIND("doc",LOWER(#REF!))),#REF!,0)</f>
        <v>0</v>
      </c>
      <c r="AL304" s="8"/>
      <c r="AM304" s="10" t="e">
        <f t="shared" si="13"/>
        <v>#REF!</v>
      </c>
      <c r="AN304" s="8"/>
      <c r="AO304" s="11">
        <f t="shared" si="14"/>
        <v>0</v>
      </c>
    </row>
    <row r="305" spans="13:46" x14ac:dyDescent="0.25">
      <c r="M305" s="7"/>
      <c r="N305" s="7"/>
      <c r="O305" s="8"/>
      <c r="P305" s="7"/>
      <c r="Q305" s="8"/>
      <c r="R305" s="7"/>
      <c r="S305" s="8"/>
      <c r="T305" s="8"/>
      <c r="U305" s="8"/>
      <c r="V305" s="8"/>
      <c r="W305" s="8"/>
      <c r="X305" s="8"/>
      <c r="Y305" s="8"/>
      <c r="Z305" s="8"/>
      <c r="AC305" s="9" t="e">
        <f>IF(TRIM(#REF!)&lt;&gt;"",#REF!,0)</f>
        <v>#REF!</v>
      </c>
      <c r="AD305" s="10"/>
      <c r="AE305" s="9" t="e">
        <f>IF(TRIM(#REF!)&lt;&gt;"",#REF!,0)</f>
        <v>#REF!</v>
      </c>
      <c r="AF305" s="10"/>
      <c r="AG305" s="9" t="e">
        <f>IF(TRIM(#REF!)&lt;&gt;"",#REF!,0)</f>
        <v>#REF!</v>
      </c>
      <c r="AH305" s="8"/>
      <c r="AI305" s="11">
        <f>IF(ISNUMBER(FIND("doc",LOWER(#REF!))),#REF!,0)</f>
        <v>0</v>
      </c>
      <c r="AJ305" s="11">
        <f>IF(ISNUMBER(FIND("doc",LOWER(#REF!))),#REF!,0)</f>
        <v>0</v>
      </c>
      <c r="AK305" s="11">
        <f>IF(ISNUMBER(FIND("doc",LOWER(#REF!))),#REF!,0)</f>
        <v>0</v>
      </c>
      <c r="AL305" s="8"/>
      <c r="AM305" s="10" t="e">
        <f t="shared" si="13"/>
        <v>#REF!</v>
      </c>
      <c r="AN305" s="8"/>
      <c r="AO305" s="11">
        <f t="shared" si="14"/>
        <v>0</v>
      </c>
    </row>
    <row r="306" spans="13:46" ht="24.75" x14ac:dyDescent="0.25">
      <c r="M306" s="5" t="s">
        <v>14</v>
      </c>
      <c r="N306" s="6" t="e">
        <f>#REF!</f>
        <v>#REF!</v>
      </c>
      <c r="O306" s="5" t="s">
        <v>12</v>
      </c>
      <c r="P306" s="6" t="e">
        <f>#REF!</f>
        <v>#REF!</v>
      </c>
      <c r="Q306" s="5" t="s">
        <v>13</v>
      </c>
      <c r="R306" s="6" t="e">
        <f>N306+P306</f>
        <v>#REF!</v>
      </c>
      <c r="S306" s="5" t="s">
        <v>15</v>
      </c>
      <c r="T306" s="6" t="e">
        <f>#REF!</f>
        <v>#REF!</v>
      </c>
      <c r="U306" s="5" t="s">
        <v>16</v>
      </c>
      <c r="V306" s="14" t="e">
        <f>R306+T306</f>
        <v>#REF!</v>
      </c>
      <c r="W306" s="5" t="s">
        <v>5</v>
      </c>
      <c r="X306" s="13" t="e">
        <f>SUM(AM301:AM305)</f>
        <v>#REF!</v>
      </c>
      <c r="Y306" s="5" t="s">
        <v>6</v>
      </c>
      <c r="Z306" s="12">
        <f>SUM(AI301:AK305)</f>
        <v>0</v>
      </c>
    </row>
    <row r="314" spans="13:46" x14ac:dyDescent="0.25">
      <c r="M314" s="4" t="s">
        <v>17</v>
      </c>
      <c r="N314" s="4"/>
      <c r="O314" s="4"/>
      <c r="P314" s="4"/>
      <c r="Q314" s="4"/>
      <c r="R314" s="4"/>
      <c r="S314" s="4"/>
      <c r="T314" s="4"/>
      <c r="U314" s="4"/>
      <c r="V314" s="4"/>
      <c r="W314" s="4"/>
      <c r="X314" s="4"/>
      <c r="Y314" s="4"/>
      <c r="Z314" s="4"/>
      <c r="AA314" s="1"/>
      <c r="AB314" s="1"/>
      <c r="AC314" s="1"/>
      <c r="AD314" s="1"/>
      <c r="AE314" s="1"/>
      <c r="AF314" s="1"/>
      <c r="AG314" s="1"/>
      <c r="AH314" s="1"/>
      <c r="AI314" s="1"/>
      <c r="AJ314" s="1"/>
      <c r="AK314" s="1"/>
      <c r="AL314" s="1"/>
      <c r="AM314" s="1"/>
      <c r="AN314" s="1"/>
      <c r="AO314" s="1"/>
      <c r="AP314" s="1"/>
      <c r="AQ314" s="1"/>
      <c r="AR314" s="1"/>
      <c r="AS314" s="1"/>
      <c r="AT314" s="1"/>
    </row>
    <row r="315" spans="13:46" x14ac:dyDescent="0.25">
      <c r="M315" s="7"/>
      <c r="N315" s="7"/>
      <c r="O315" s="8"/>
      <c r="P315" s="7"/>
      <c r="Q315" s="8"/>
      <c r="R315" s="7"/>
      <c r="S315" s="8"/>
      <c r="T315" s="8"/>
      <c r="U315" s="8"/>
      <c r="V315" s="8"/>
      <c r="W315" s="8"/>
      <c r="X315" s="8"/>
      <c r="Y315" s="8"/>
      <c r="Z315" s="8"/>
      <c r="AC315" s="9" t="e">
        <f>IF(TRIM(#REF!)&lt;&gt;"",#REF!,0)</f>
        <v>#REF!</v>
      </c>
      <c r="AD315" s="10"/>
      <c r="AE315" s="9" t="e">
        <f>IF(TRIM(#REF!)&lt;&gt;"",#REF!,0)</f>
        <v>#REF!</v>
      </c>
      <c r="AF315" s="10"/>
      <c r="AG315" s="9" t="e">
        <f>IF(TRIM(#REF!)&lt;&gt;"",#REF!,0)</f>
        <v>#REF!</v>
      </c>
      <c r="AH315" s="8"/>
      <c r="AI315" s="11">
        <f>IF(ISNUMBER(FIND("doc",LOWER(#REF!))),#REF!,0)</f>
        <v>0</v>
      </c>
      <c r="AJ315" s="11">
        <f>IF(ISNUMBER(FIND("doc",LOWER(#REF!))),#REF!,0)</f>
        <v>0</v>
      </c>
      <c r="AK315" s="11">
        <f>IF(ISNUMBER(FIND("doc",LOWER(#REF!))),#REF!,0)</f>
        <v>0</v>
      </c>
      <c r="AL315" s="8"/>
      <c r="AM315" s="10" t="e">
        <f>SUM(AC315:AG315)</f>
        <v>#REF!</v>
      </c>
      <c r="AN315" s="8"/>
      <c r="AO315" s="11">
        <f>AI315+AJ315+AK315</f>
        <v>0</v>
      </c>
    </row>
    <row r="316" spans="13:46" x14ac:dyDescent="0.25">
      <c r="M316" s="7"/>
      <c r="N316" s="7"/>
      <c r="O316" s="7"/>
      <c r="P316" s="7"/>
      <c r="Q316" s="8"/>
      <c r="R316" s="7"/>
      <c r="S316" s="8"/>
      <c r="T316" s="8"/>
      <c r="U316" s="8"/>
      <c r="V316" s="8"/>
      <c r="W316" s="8"/>
      <c r="X316" s="8"/>
      <c r="Y316" s="8"/>
      <c r="Z316" s="8"/>
      <c r="AC316" s="9" t="e">
        <f>IF(TRIM(#REF!)&lt;&gt;"",#REF!,0)</f>
        <v>#REF!</v>
      </c>
      <c r="AD316" s="9"/>
      <c r="AE316" s="9" t="e">
        <f>IF(TRIM(#REF!)&lt;&gt;"",#REF!,0)</f>
        <v>#REF!</v>
      </c>
      <c r="AF316" s="10"/>
      <c r="AG316" s="9" t="e">
        <f>IF(TRIM(#REF!)&lt;&gt;"",#REF!,0)</f>
        <v>#REF!</v>
      </c>
      <c r="AH316" s="8"/>
      <c r="AI316" s="11">
        <f>IF(ISNUMBER(FIND("doc",LOWER(#REF!))),#REF!,0)</f>
        <v>0</v>
      </c>
      <c r="AJ316" s="11">
        <f>IF(ISNUMBER(FIND("doc",LOWER(#REF!))),#REF!,0)</f>
        <v>0</v>
      </c>
      <c r="AK316" s="11">
        <f>IF(ISNUMBER(FIND("doc",LOWER(#REF!))),#REF!,0)</f>
        <v>0</v>
      </c>
      <c r="AL316" s="8"/>
      <c r="AM316" s="10" t="e">
        <f t="shared" ref="AM316:AM319" si="15">SUM(AC316:AG316)</f>
        <v>#REF!</v>
      </c>
      <c r="AN316" s="8"/>
      <c r="AO316" s="11">
        <f t="shared" ref="AO316:AO319" si="16">AI316+AJ316+AK316</f>
        <v>0</v>
      </c>
    </row>
    <row r="317" spans="13:46" x14ac:dyDescent="0.25">
      <c r="M317" s="7"/>
      <c r="N317" s="7"/>
      <c r="O317" s="8"/>
      <c r="P317" s="7"/>
      <c r="Q317" s="8"/>
      <c r="R317" s="7"/>
      <c r="S317" s="8"/>
      <c r="T317" s="8"/>
      <c r="U317" s="8"/>
      <c r="V317" s="8"/>
      <c r="W317" s="8"/>
      <c r="X317" s="8"/>
      <c r="Y317" s="8"/>
      <c r="Z317" s="8"/>
      <c r="AC317" s="9" t="e">
        <f>IF(TRIM(#REF!)&lt;&gt;"",#REF!,0)</f>
        <v>#REF!</v>
      </c>
      <c r="AD317" s="10"/>
      <c r="AE317" s="9" t="e">
        <f>IF(TRIM(#REF!)&lt;&gt;"",#REF!,0)</f>
        <v>#REF!</v>
      </c>
      <c r="AF317" s="10"/>
      <c r="AG317" s="9" t="e">
        <f>IF(TRIM(#REF!)&lt;&gt;"",#REF!,0)</f>
        <v>#REF!</v>
      </c>
      <c r="AH317" s="8"/>
      <c r="AI317" s="11">
        <f>IF(ISNUMBER(FIND("doc",LOWER(#REF!))),#REF!,0)</f>
        <v>0</v>
      </c>
      <c r="AJ317" s="11">
        <f>IF(ISNUMBER(FIND("doc",LOWER(#REF!))),#REF!,0)</f>
        <v>0</v>
      </c>
      <c r="AK317" s="11">
        <f>IF(ISNUMBER(FIND("doc",LOWER(#REF!))),#REF!,0)</f>
        <v>0</v>
      </c>
      <c r="AL317" s="8"/>
      <c r="AM317" s="10" t="e">
        <f t="shared" si="15"/>
        <v>#REF!</v>
      </c>
      <c r="AN317" s="8"/>
      <c r="AO317" s="11">
        <f t="shared" si="16"/>
        <v>0</v>
      </c>
    </row>
    <row r="318" spans="13:46" x14ac:dyDescent="0.25">
      <c r="M318" s="7"/>
      <c r="N318" s="7"/>
      <c r="O318" s="8"/>
      <c r="P318" s="7"/>
      <c r="Q318" s="8"/>
      <c r="R318" s="7"/>
      <c r="S318" s="8"/>
      <c r="T318" s="8"/>
      <c r="U318" s="8"/>
      <c r="V318" s="8"/>
      <c r="W318" s="8"/>
      <c r="X318" s="8"/>
      <c r="Y318" s="8"/>
      <c r="Z318" s="8"/>
      <c r="AC318" s="9" t="e">
        <f>IF(TRIM(#REF!)&lt;&gt;"",#REF!,0)</f>
        <v>#REF!</v>
      </c>
      <c r="AD318" s="10"/>
      <c r="AE318" s="9" t="e">
        <f>IF(TRIM(#REF!)&lt;&gt;"",#REF!,0)</f>
        <v>#REF!</v>
      </c>
      <c r="AF318" s="10"/>
      <c r="AG318" s="9" t="e">
        <f>IF(TRIM(#REF!)&lt;&gt;"",#REF!,0)</f>
        <v>#REF!</v>
      </c>
      <c r="AH318" s="8"/>
      <c r="AI318" s="11">
        <f>IF(ISNUMBER(FIND("doc",LOWER(#REF!))),#REF!,0)</f>
        <v>0</v>
      </c>
      <c r="AJ318" s="11">
        <f>IF(ISNUMBER(FIND("doc",LOWER(#REF!))),#REF!,0)</f>
        <v>0</v>
      </c>
      <c r="AK318" s="11">
        <f>IF(ISNUMBER(FIND("doc",LOWER(#REF!))),#REF!,0)</f>
        <v>0</v>
      </c>
      <c r="AL318" s="8"/>
      <c r="AM318" s="10" t="e">
        <f t="shared" si="15"/>
        <v>#REF!</v>
      </c>
      <c r="AN318" s="8"/>
      <c r="AO318" s="11">
        <f t="shared" si="16"/>
        <v>0</v>
      </c>
    </row>
    <row r="319" spans="13:46" x14ac:dyDescent="0.25">
      <c r="M319" s="7"/>
      <c r="N319" s="7"/>
      <c r="O319" s="8"/>
      <c r="P319" s="7"/>
      <c r="Q319" s="8"/>
      <c r="R319" s="7"/>
      <c r="S319" s="8"/>
      <c r="T319" s="8"/>
      <c r="U319" s="8"/>
      <c r="V319" s="8"/>
      <c r="W319" s="8"/>
      <c r="X319" s="8"/>
      <c r="Y319" s="8"/>
      <c r="Z319" s="8"/>
      <c r="AC319" s="9" t="e">
        <f>IF(TRIM(#REF!)&lt;&gt;"",#REF!,0)</f>
        <v>#REF!</v>
      </c>
      <c r="AD319" s="10"/>
      <c r="AE319" s="9" t="e">
        <f>IF(TRIM(#REF!)&lt;&gt;"",#REF!,0)</f>
        <v>#REF!</v>
      </c>
      <c r="AF319" s="10"/>
      <c r="AG319" s="9" t="e">
        <f>IF(TRIM(#REF!)&lt;&gt;"",#REF!,0)</f>
        <v>#REF!</v>
      </c>
      <c r="AH319" s="8"/>
      <c r="AI319" s="11">
        <f>IF(ISNUMBER(FIND("doc",LOWER(#REF!))),#REF!,0)</f>
        <v>0</v>
      </c>
      <c r="AJ319" s="11">
        <f>IF(ISNUMBER(FIND("doc",LOWER(#REF!))),#REF!,0)</f>
        <v>0</v>
      </c>
      <c r="AK319" s="11">
        <f>IF(ISNUMBER(FIND("doc",LOWER(#REF!))),#REF!,0)</f>
        <v>0</v>
      </c>
      <c r="AL319" s="8"/>
      <c r="AM319" s="10" t="e">
        <f t="shared" si="15"/>
        <v>#REF!</v>
      </c>
      <c r="AN319" s="8"/>
      <c r="AO319" s="11">
        <f t="shared" si="16"/>
        <v>0</v>
      </c>
    </row>
    <row r="320" spans="13:46" ht="24.75" x14ac:dyDescent="0.25">
      <c r="M320" s="5" t="s">
        <v>14</v>
      </c>
      <c r="N320" s="6" t="e">
        <f>#REF!</f>
        <v>#REF!</v>
      </c>
      <c r="O320" s="5" t="s">
        <v>12</v>
      </c>
      <c r="P320" s="6" t="e">
        <f>#REF!</f>
        <v>#REF!</v>
      </c>
      <c r="Q320" s="5" t="s">
        <v>13</v>
      </c>
      <c r="R320" s="6" t="e">
        <f>N320+P320</f>
        <v>#REF!</v>
      </c>
      <c r="S320" s="5" t="s">
        <v>15</v>
      </c>
      <c r="T320" s="6" t="e">
        <f>#REF!</f>
        <v>#REF!</v>
      </c>
      <c r="U320" s="5" t="s">
        <v>16</v>
      </c>
      <c r="V320" s="14" t="e">
        <f>R320+T320</f>
        <v>#REF!</v>
      </c>
      <c r="W320" s="5" t="s">
        <v>5</v>
      </c>
      <c r="X320" s="13" t="e">
        <f>SUM(AM315:AM319)</f>
        <v>#REF!</v>
      </c>
      <c r="Y320" s="5" t="s">
        <v>6</v>
      </c>
      <c r="Z320" s="12">
        <f>SUM(AI315:AK319)</f>
        <v>0</v>
      </c>
    </row>
    <row r="328" spans="13:46" x14ac:dyDescent="0.25">
      <c r="M328" s="4" t="s">
        <v>17</v>
      </c>
      <c r="N328" s="4"/>
      <c r="O328" s="4"/>
      <c r="P328" s="4"/>
      <c r="Q328" s="4"/>
      <c r="R328" s="4"/>
      <c r="S328" s="4"/>
      <c r="T328" s="4"/>
      <c r="U328" s="4"/>
      <c r="V328" s="4"/>
      <c r="W328" s="4"/>
      <c r="X328" s="4"/>
      <c r="Y328" s="4"/>
      <c r="Z328" s="4"/>
      <c r="AA328" s="1"/>
      <c r="AB328" s="1"/>
      <c r="AC328" s="1"/>
      <c r="AD328" s="1"/>
      <c r="AE328" s="1"/>
      <c r="AF328" s="1"/>
      <c r="AG328" s="1"/>
      <c r="AH328" s="1"/>
      <c r="AI328" s="1"/>
      <c r="AJ328" s="1"/>
      <c r="AK328" s="1"/>
      <c r="AL328" s="1"/>
      <c r="AM328" s="1"/>
      <c r="AN328" s="1"/>
      <c r="AO328" s="1"/>
      <c r="AP328" s="1"/>
      <c r="AQ328" s="1"/>
      <c r="AR328" s="1"/>
      <c r="AS328" s="1"/>
      <c r="AT328" s="1"/>
    </row>
    <row r="329" spans="13:46" x14ac:dyDescent="0.25">
      <c r="M329" s="7"/>
      <c r="N329" s="7"/>
      <c r="O329" s="8"/>
      <c r="P329" s="7"/>
      <c r="Q329" s="8"/>
      <c r="R329" s="7"/>
      <c r="S329" s="8"/>
      <c r="T329" s="8"/>
      <c r="U329" s="8"/>
      <c r="V329" s="8"/>
      <c r="W329" s="8"/>
      <c r="X329" s="8"/>
      <c r="Y329" s="8"/>
      <c r="Z329" s="8"/>
      <c r="AC329" s="9" t="e">
        <f>IF(TRIM(#REF!)&lt;&gt;"",#REF!,0)</f>
        <v>#REF!</v>
      </c>
      <c r="AD329" s="10"/>
      <c r="AE329" s="9" t="e">
        <f>IF(TRIM(#REF!)&lt;&gt;"",#REF!,0)</f>
        <v>#REF!</v>
      </c>
      <c r="AF329" s="10"/>
      <c r="AG329" s="9" t="e">
        <f>IF(TRIM(#REF!)&lt;&gt;"",#REF!,0)</f>
        <v>#REF!</v>
      </c>
      <c r="AH329" s="8"/>
      <c r="AI329" s="11">
        <f>IF(ISNUMBER(FIND("doc",LOWER(#REF!))),#REF!,0)</f>
        <v>0</v>
      </c>
      <c r="AJ329" s="11">
        <f>IF(ISNUMBER(FIND("doc",LOWER(#REF!))),#REF!,0)</f>
        <v>0</v>
      </c>
      <c r="AK329" s="11">
        <f>IF(ISNUMBER(FIND("doc",LOWER(#REF!))),#REF!,0)</f>
        <v>0</v>
      </c>
      <c r="AL329" s="8"/>
      <c r="AM329" s="10" t="e">
        <f>SUM(AC329:AG329)</f>
        <v>#REF!</v>
      </c>
      <c r="AN329" s="8"/>
      <c r="AO329" s="11">
        <f>AI329+AJ329+AK329</f>
        <v>0</v>
      </c>
    </row>
    <row r="330" spans="13:46" x14ac:dyDescent="0.25">
      <c r="M330" s="7"/>
      <c r="N330" s="7"/>
      <c r="O330" s="7"/>
      <c r="P330" s="7"/>
      <c r="Q330" s="8"/>
      <c r="R330" s="7"/>
      <c r="S330" s="8"/>
      <c r="T330" s="8"/>
      <c r="U330" s="8"/>
      <c r="V330" s="8"/>
      <c r="W330" s="8"/>
      <c r="X330" s="8"/>
      <c r="Y330" s="8"/>
      <c r="Z330" s="8"/>
      <c r="AC330" s="9" t="e">
        <f>IF(TRIM(#REF!)&lt;&gt;"",#REF!,0)</f>
        <v>#REF!</v>
      </c>
      <c r="AD330" s="9"/>
      <c r="AE330" s="9" t="e">
        <f>IF(TRIM(#REF!)&lt;&gt;"",#REF!,0)</f>
        <v>#REF!</v>
      </c>
      <c r="AF330" s="10"/>
      <c r="AG330" s="9" t="e">
        <f>IF(TRIM(#REF!)&lt;&gt;"",#REF!,0)</f>
        <v>#REF!</v>
      </c>
      <c r="AH330" s="8"/>
      <c r="AI330" s="11">
        <f>IF(ISNUMBER(FIND("doc",LOWER(#REF!))),#REF!,0)</f>
        <v>0</v>
      </c>
      <c r="AJ330" s="11">
        <f>IF(ISNUMBER(FIND("doc",LOWER(#REF!))),#REF!,0)</f>
        <v>0</v>
      </c>
      <c r="AK330" s="11">
        <f>IF(ISNUMBER(FIND("doc",LOWER(#REF!))),#REF!,0)</f>
        <v>0</v>
      </c>
      <c r="AL330" s="8"/>
      <c r="AM330" s="10" t="e">
        <f t="shared" ref="AM330:AM333" si="17">SUM(AC330:AG330)</f>
        <v>#REF!</v>
      </c>
      <c r="AN330" s="8"/>
      <c r="AO330" s="11">
        <f t="shared" ref="AO330:AO333" si="18">AI330+AJ330+AK330</f>
        <v>0</v>
      </c>
    </row>
    <row r="331" spans="13:46" x14ac:dyDescent="0.25">
      <c r="M331" s="7"/>
      <c r="N331" s="7"/>
      <c r="O331" s="8"/>
      <c r="P331" s="7"/>
      <c r="Q331" s="8"/>
      <c r="R331" s="7"/>
      <c r="S331" s="8"/>
      <c r="T331" s="8"/>
      <c r="U331" s="8"/>
      <c r="V331" s="8"/>
      <c r="W331" s="8"/>
      <c r="X331" s="8"/>
      <c r="Y331" s="8"/>
      <c r="Z331" s="8"/>
      <c r="AC331" s="9" t="e">
        <f>IF(TRIM(#REF!)&lt;&gt;"",#REF!,0)</f>
        <v>#REF!</v>
      </c>
      <c r="AD331" s="10"/>
      <c r="AE331" s="9" t="e">
        <f>IF(TRIM(#REF!)&lt;&gt;"",#REF!,0)</f>
        <v>#REF!</v>
      </c>
      <c r="AF331" s="10"/>
      <c r="AG331" s="9" t="e">
        <f>IF(TRIM(#REF!)&lt;&gt;"",#REF!,0)</f>
        <v>#REF!</v>
      </c>
      <c r="AH331" s="8"/>
      <c r="AI331" s="11">
        <f>IF(ISNUMBER(FIND("doc",LOWER(#REF!))),#REF!,0)</f>
        <v>0</v>
      </c>
      <c r="AJ331" s="11">
        <f>IF(ISNUMBER(FIND("doc",LOWER(#REF!))),#REF!,0)</f>
        <v>0</v>
      </c>
      <c r="AK331" s="11">
        <f>IF(ISNUMBER(FIND("doc",LOWER(#REF!))),#REF!,0)</f>
        <v>0</v>
      </c>
      <c r="AL331" s="8"/>
      <c r="AM331" s="10" t="e">
        <f t="shared" si="17"/>
        <v>#REF!</v>
      </c>
      <c r="AN331" s="8"/>
      <c r="AO331" s="11">
        <f t="shared" si="18"/>
        <v>0</v>
      </c>
    </row>
    <row r="332" spans="13:46" x14ac:dyDescent="0.25">
      <c r="M332" s="7"/>
      <c r="N332" s="7"/>
      <c r="O332" s="8"/>
      <c r="P332" s="7"/>
      <c r="Q332" s="8"/>
      <c r="R332" s="7"/>
      <c r="S332" s="8"/>
      <c r="T332" s="8"/>
      <c r="U332" s="8"/>
      <c r="V332" s="8"/>
      <c r="W332" s="8"/>
      <c r="X332" s="8"/>
      <c r="Y332" s="8"/>
      <c r="Z332" s="8"/>
      <c r="AC332" s="9" t="e">
        <f>IF(TRIM(#REF!)&lt;&gt;"",#REF!,0)</f>
        <v>#REF!</v>
      </c>
      <c r="AD332" s="10"/>
      <c r="AE332" s="9" t="e">
        <f>IF(TRIM(#REF!)&lt;&gt;"",#REF!,0)</f>
        <v>#REF!</v>
      </c>
      <c r="AF332" s="10"/>
      <c r="AG332" s="9" t="e">
        <f>IF(TRIM(#REF!)&lt;&gt;"",#REF!,0)</f>
        <v>#REF!</v>
      </c>
      <c r="AH332" s="8"/>
      <c r="AI332" s="11">
        <f>IF(ISNUMBER(FIND("doc",LOWER(#REF!))),#REF!,0)</f>
        <v>0</v>
      </c>
      <c r="AJ332" s="11">
        <f>IF(ISNUMBER(FIND("doc",LOWER(#REF!))),#REF!,0)</f>
        <v>0</v>
      </c>
      <c r="AK332" s="11">
        <f>IF(ISNUMBER(FIND("doc",LOWER(#REF!))),#REF!,0)</f>
        <v>0</v>
      </c>
      <c r="AL332" s="8"/>
      <c r="AM332" s="10" t="e">
        <f t="shared" si="17"/>
        <v>#REF!</v>
      </c>
      <c r="AN332" s="8"/>
      <c r="AO332" s="11">
        <f t="shared" si="18"/>
        <v>0</v>
      </c>
    </row>
    <row r="333" spans="13:46" x14ac:dyDescent="0.25">
      <c r="M333" s="7"/>
      <c r="N333" s="7"/>
      <c r="O333" s="8"/>
      <c r="P333" s="7"/>
      <c r="Q333" s="8"/>
      <c r="R333" s="7"/>
      <c r="S333" s="8"/>
      <c r="T333" s="8"/>
      <c r="U333" s="8"/>
      <c r="V333" s="8"/>
      <c r="W333" s="8"/>
      <c r="X333" s="8"/>
      <c r="Y333" s="8"/>
      <c r="Z333" s="8"/>
      <c r="AC333" s="9" t="e">
        <f>IF(TRIM(#REF!)&lt;&gt;"",#REF!,0)</f>
        <v>#REF!</v>
      </c>
      <c r="AD333" s="10"/>
      <c r="AE333" s="9" t="e">
        <f>IF(TRIM(#REF!)&lt;&gt;"",#REF!,0)</f>
        <v>#REF!</v>
      </c>
      <c r="AF333" s="10"/>
      <c r="AG333" s="9" t="e">
        <f>IF(TRIM(#REF!)&lt;&gt;"",#REF!,0)</f>
        <v>#REF!</v>
      </c>
      <c r="AH333" s="8"/>
      <c r="AI333" s="11">
        <f>IF(ISNUMBER(FIND("doc",LOWER(#REF!))),#REF!,0)</f>
        <v>0</v>
      </c>
      <c r="AJ333" s="11">
        <f>IF(ISNUMBER(FIND("doc",LOWER(#REF!))),#REF!,0)</f>
        <v>0</v>
      </c>
      <c r="AK333" s="11">
        <f>IF(ISNUMBER(FIND("doc",LOWER(#REF!))),#REF!,0)</f>
        <v>0</v>
      </c>
      <c r="AL333" s="8"/>
      <c r="AM333" s="10" t="e">
        <f t="shared" si="17"/>
        <v>#REF!</v>
      </c>
      <c r="AN333" s="8"/>
      <c r="AO333" s="11">
        <f t="shared" si="18"/>
        <v>0</v>
      </c>
    </row>
    <row r="334" spans="13:46" ht="24.75" x14ac:dyDescent="0.25">
      <c r="M334" s="5" t="s">
        <v>14</v>
      </c>
      <c r="N334" s="6" t="e">
        <f>#REF!</f>
        <v>#REF!</v>
      </c>
      <c r="O334" s="5" t="s">
        <v>12</v>
      </c>
      <c r="P334" s="6" t="e">
        <f>#REF!</f>
        <v>#REF!</v>
      </c>
      <c r="Q334" s="5" t="s">
        <v>13</v>
      </c>
      <c r="R334" s="6" t="e">
        <f>N334+P334</f>
        <v>#REF!</v>
      </c>
      <c r="S334" s="5" t="s">
        <v>15</v>
      </c>
      <c r="T334" s="6" t="e">
        <f>#REF!</f>
        <v>#REF!</v>
      </c>
      <c r="U334" s="5" t="s">
        <v>16</v>
      </c>
      <c r="V334" s="14" t="e">
        <f>R334+T334</f>
        <v>#REF!</v>
      </c>
      <c r="W334" s="5" t="s">
        <v>5</v>
      </c>
      <c r="X334" s="13" t="e">
        <f>SUM(AM329:AM333)</f>
        <v>#REF!</v>
      </c>
      <c r="Y334" s="5" t="s">
        <v>6</v>
      </c>
      <c r="Z334" s="12">
        <f>SUM(AI329:AK333)</f>
        <v>0</v>
      </c>
    </row>
    <row r="342" spans="13:46" x14ac:dyDescent="0.25">
      <c r="M342" s="4" t="s">
        <v>17</v>
      </c>
      <c r="N342" s="4"/>
      <c r="O342" s="4"/>
      <c r="P342" s="4"/>
      <c r="Q342" s="4"/>
      <c r="R342" s="4"/>
      <c r="S342" s="4"/>
      <c r="T342" s="4"/>
      <c r="U342" s="4"/>
      <c r="V342" s="4"/>
      <c r="W342" s="4"/>
      <c r="X342" s="4"/>
      <c r="Y342" s="4"/>
      <c r="Z342" s="4"/>
      <c r="AA342" s="1"/>
      <c r="AB342" s="1"/>
      <c r="AC342" s="1"/>
      <c r="AD342" s="1"/>
      <c r="AE342" s="1"/>
      <c r="AF342" s="1"/>
      <c r="AG342" s="1"/>
      <c r="AH342" s="1"/>
      <c r="AI342" s="1"/>
      <c r="AJ342" s="1"/>
      <c r="AK342" s="1"/>
      <c r="AL342" s="1"/>
      <c r="AM342" s="1"/>
      <c r="AN342" s="1"/>
      <c r="AO342" s="1"/>
      <c r="AP342" s="1"/>
      <c r="AQ342" s="1"/>
      <c r="AR342" s="1"/>
      <c r="AS342" s="1"/>
      <c r="AT342" s="1"/>
    </row>
    <row r="343" spans="13:46" x14ac:dyDescent="0.25">
      <c r="M343" s="7"/>
      <c r="N343" s="7"/>
      <c r="O343" s="8"/>
      <c r="P343" s="7"/>
      <c r="Q343" s="8"/>
      <c r="R343" s="7"/>
      <c r="S343" s="8"/>
      <c r="T343" s="8"/>
      <c r="U343" s="8"/>
      <c r="V343" s="8"/>
      <c r="W343" s="8"/>
      <c r="X343" s="8"/>
      <c r="Y343" s="8"/>
      <c r="Z343" s="8"/>
      <c r="AC343" s="9" t="e">
        <f>IF(TRIM(#REF!)&lt;&gt;"",#REF!,0)</f>
        <v>#REF!</v>
      </c>
      <c r="AD343" s="10"/>
      <c r="AE343" s="9" t="e">
        <f>IF(TRIM(#REF!)&lt;&gt;"",#REF!,0)</f>
        <v>#REF!</v>
      </c>
      <c r="AF343" s="10"/>
      <c r="AG343" s="9" t="e">
        <f>IF(TRIM(#REF!)&lt;&gt;"",#REF!,0)</f>
        <v>#REF!</v>
      </c>
      <c r="AH343" s="8"/>
      <c r="AI343" s="11">
        <f>IF(ISNUMBER(FIND("doc",LOWER(#REF!))),#REF!,0)</f>
        <v>0</v>
      </c>
      <c r="AJ343" s="11">
        <f>IF(ISNUMBER(FIND("doc",LOWER(#REF!))),#REF!,0)</f>
        <v>0</v>
      </c>
      <c r="AK343" s="11">
        <f>IF(ISNUMBER(FIND("doc",LOWER(#REF!))),#REF!,0)</f>
        <v>0</v>
      </c>
      <c r="AL343" s="8"/>
      <c r="AM343" s="10" t="e">
        <f>SUM(AC343:AG343)</f>
        <v>#REF!</v>
      </c>
      <c r="AN343" s="8"/>
      <c r="AO343" s="11">
        <f>AI343+AJ343+AK343</f>
        <v>0</v>
      </c>
    </row>
    <row r="344" spans="13:46" x14ac:dyDescent="0.25">
      <c r="M344" s="7"/>
      <c r="N344" s="7"/>
      <c r="O344" s="7"/>
      <c r="P344" s="7"/>
      <c r="Q344" s="8"/>
      <c r="R344" s="7"/>
      <c r="S344" s="8"/>
      <c r="T344" s="8"/>
      <c r="U344" s="8"/>
      <c r="V344" s="8"/>
      <c r="W344" s="8"/>
      <c r="X344" s="8"/>
      <c r="Y344" s="8"/>
      <c r="Z344" s="8"/>
      <c r="AC344" s="9" t="e">
        <f>IF(TRIM(#REF!)&lt;&gt;"",#REF!,0)</f>
        <v>#REF!</v>
      </c>
      <c r="AD344" s="9"/>
      <c r="AE344" s="9" t="e">
        <f>IF(TRIM(#REF!)&lt;&gt;"",#REF!,0)</f>
        <v>#REF!</v>
      </c>
      <c r="AF344" s="10"/>
      <c r="AG344" s="9" t="e">
        <f>IF(TRIM(#REF!)&lt;&gt;"",#REF!,0)</f>
        <v>#REF!</v>
      </c>
      <c r="AH344" s="8"/>
      <c r="AI344" s="11">
        <f>IF(ISNUMBER(FIND("doc",LOWER(#REF!))),#REF!,0)</f>
        <v>0</v>
      </c>
      <c r="AJ344" s="11">
        <f>IF(ISNUMBER(FIND("doc",LOWER(#REF!))),#REF!,0)</f>
        <v>0</v>
      </c>
      <c r="AK344" s="11">
        <f>IF(ISNUMBER(FIND("doc",LOWER(#REF!))),#REF!,0)</f>
        <v>0</v>
      </c>
      <c r="AL344" s="8"/>
      <c r="AM344" s="10" t="e">
        <f t="shared" ref="AM344:AM347" si="19">SUM(AC344:AG344)</f>
        <v>#REF!</v>
      </c>
      <c r="AN344" s="8"/>
      <c r="AO344" s="11">
        <f t="shared" ref="AO344:AO347" si="20">AI344+AJ344+AK344</f>
        <v>0</v>
      </c>
    </row>
    <row r="345" spans="13:46" x14ac:dyDescent="0.25">
      <c r="M345" s="7"/>
      <c r="N345" s="7"/>
      <c r="O345" s="8"/>
      <c r="P345" s="7"/>
      <c r="Q345" s="8"/>
      <c r="R345" s="7"/>
      <c r="S345" s="8"/>
      <c r="T345" s="8"/>
      <c r="U345" s="8"/>
      <c r="V345" s="8"/>
      <c r="W345" s="8"/>
      <c r="X345" s="8"/>
      <c r="Y345" s="8"/>
      <c r="Z345" s="8"/>
      <c r="AC345" s="9" t="e">
        <f>IF(TRIM(#REF!)&lt;&gt;"",#REF!,0)</f>
        <v>#REF!</v>
      </c>
      <c r="AD345" s="10"/>
      <c r="AE345" s="9" t="e">
        <f>IF(TRIM(#REF!)&lt;&gt;"",#REF!,0)</f>
        <v>#REF!</v>
      </c>
      <c r="AF345" s="10"/>
      <c r="AG345" s="9" t="e">
        <f>IF(TRIM(#REF!)&lt;&gt;"",#REF!,0)</f>
        <v>#REF!</v>
      </c>
      <c r="AH345" s="8"/>
      <c r="AI345" s="11">
        <f>IF(ISNUMBER(FIND("doc",LOWER(#REF!))),#REF!,0)</f>
        <v>0</v>
      </c>
      <c r="AJ345" s="11">
        <f>IF(ISNUMBER(FIND("doc",LOWER(#REF!))),#REF!,0)</f>
        <v>0</v>
      </c>
      <c r="AK345" s="11">
        <f>IF(ISNUMBER(FIND("doc",LOWER(#REF!))),#REF!,0)</f>
        <v>0</v>
      </c>
      <c r="AL345" s="8"/>
      <c r="AM345" s="10" t="e">
        <f t="shared" si="19"/>
        <v>#REF!</v>
      </c>
      <c r="AN345" s="8"/>
      <c r="AO345" s="11">
        <f t="shared" si="20"/>
        <v>0</v>
      </c>
    </row>
    <row r="346" spans="13:46" x14ac:dyDescent="0.25">
      <c r="M346" s="7"/>
      <c r="N346" s="7"/>
      <c r="O346" s="8"/>
      <c r="P346" s="7"/>
      <c r="Q346" s="8"/>
      <c r="R346" s="7"/>
      <c r="S346" s="8"/>
      <c r="T346" s="8"/>
      <c r="U346" s="8"/>
      <c r="V346" s="8"/>
      <c r="W346" s="8"/>
      <c r="X346" s="8"/>
      <c r="Y346" s="8"/>
      <c r="Z346" s="8"/>
      <c r="AC346" s="9" t="e">
        <f>IF(TRIM(#REF!)&lt;&gt;"",#REF!,0)</f>
        <v>#REF!</v>
      </c>
      <c r="AD346" s="10"/>
      <c r="AE346" s="9" t="e">
        <f>IF(TRIM(#REF!)&lt;&gt;"",#REF!,0)</f>
        <v>#REF!</v>
      </c>
      <c r="AF346" s="10"/>
      <c r="AG346" s="9" t="e">
        <f>IF(TRIM(#REF!)&lt;&gt;"",#REF!,0)</f>
        <v>#REF!</v>
      </c>
      <c r="AH346" s="8"/>
      <c r="AI346" s="11">
        <f>IF(ISNUMBER(FIND("doc",LOWER(#REF!))),#REF!,0)</f>
        <v>0</v>
      </c>
      <c r="AJ346" s="11">
        <f>IF(ISNUMBER(FIND("doc",LOWER(#REF!))),#REF!,0)</f>
        <v>0</v>
      </c>
      <c r="AK346" s="11">
        <f>IF(ISNUMBER(FIND("doc",LOWER(#REF!))),#REF!,0)</f>
        <v>0</v>
      </c>
      <c r="AL346" s="8"/>
      <c r="AM346" s="10" t="e">
        <f t="shared" si="19"/>
        <v>#REF!</v>
      </c>
      <c r="AN346" s="8"/>
      <c r="AO346" s="11">
        <f t="shared" si="20"/>
        <v>0</v>
      </c>
    </row>
    <row r="347" spans="13:46" x14ac:dyDescent="0.25">
      <c r="M347" s="7"/>
      <c r="N347" s="7"/>
      <c r="O347" s="8"/>
      <c r="P347" s="7"/>
      <c r="Q347" s="8"/>
      <c r="R347" s="7"/>
      <c r="S347" s="8"/>
      <c r="T347" s="8"/>
      <c r="U347" s="8"/>
      <c r="V347" s="8"/>
      <c r="W347" s="8"/>
      <c r="X347" s="8"/>
      <c r="Y347" s="8"/>
      <c r="Z347" s="8"/>
      <c r="AC347" s="9" t="e">
        <f>IF(TRIM(#REF!)&lt;&gt;"",#REF!,0)</f>
        <v>#REF!</v>
      </c>
      <c r="AD347" s="10"/>
      <c r="AE347" s="9" t="e">
        <f>IF(TRIM(#REF!)&lt;&gt;"",#REF!,0)</f>
        <v>#REF!</v>
      </c>
      <c r="AF347" s="10"/>
      <c r="AG347" s="9" t="e">
        <f>IF(TRIM(#REF!)&lt;&gt;"",#REF!,0)</f>
        <v>#REF!</v>
      </c>
      <c r="AH347" s="8"/>
      <c r="AI347" s="11">
        <f>IF(ISNUMBER(FIND("doc",LOWER(#REF!))),#REF!,0)</f>
        <v>0</v>
      </c>
      <c r="AJ347" s="11">
        <f>IF(ISNUMBER(FIND("doc",LOWER(#REF!))),#REF!,0)</f>
        <v>0</v>
      </c>
      <c r="AK347" s="11">
        <f>IF(ISNUMBER(FIND("doc",LOWER(#REF!))),#REF!,0)</f>
        <v>0</v>
      </c>
      <c r="AL347" s="8"/>
      <c r="AM347" s="10" t="e">
        <f t="shared" si="19"/>
        <v>#REF!</v>
      </c>
      <c r="AN347" s="8"/>
      <c r="AO347" s="11">
        <f t="shared" si="20"/>
        <v>0</v>
      </c>
    </row>
    <row r="348" spans="13:46" ht="24.75" x14ac:dyDescent="0.25">
      <c r="M348" s="5" t="s">
        <v>14</v>
      </c>
      <c r="N348" s="6" t="e">
        <f>#REF!</f>
        <v>#REF!</v>
      </c>
      <c r="O348" s="5" t="s">
        <v>12</v>
      </c>
      <c r="P348" s="6" t="e">
        <f>#REF!</f>
        <v>#REF!</v>
      </c>
      <c r="Q348" s="5" t="s">
        <v>13</v>
      </c>
      <c r="R348" s="6" t="e">
        <f>N348+P348</f>
        <v>#REF!</v>
      </c>
      <c r="S348" s="5" t="s">
        <v>15</v>
      </c>
      <c r="T348" s="6" t="e">
        <f>#REF!</f>
        <v>#REF!</v>
      </c>
      <c r="U348" s="5" t="s">
        <v>16</v>
      </c>
      <c r="V348" s="14" t="e">
        <f>R348+T348</f>
        <v>#REF!</v>
      </c>
      <c r="W348" s="5" t="s">
        <v>5</v>
      </c>
      <c r="X348" s="13" t="e">
        <f>SUM(AM343:AM347)</f>
        <v>#REF!</v>
      </c>
      <c r="Y348" s="5" t="s">
        <v>6</v>
      </c>
      <c r="Z348" s="12">
        <f>SUM(AI343:AK347)</f>
        <v>0</v>
      </c>
    </row>
  </sheetData>
  <sheetProtection algorithmName="SHA-512" hashValue="k6AfAa57aoWE0iWNkTWlWeUZQsplW/jAxp117Ovd5VCBXriu3cJOkFZuRrdKDGQ5HzZuzJojdQUVGddxWcx8vg==" saltValue="HtOcVkLf/OqlcfC84YqRjQ==" spinCount="100000" sheet="1" insertRows="0"/>
  <mergeCells count="17">
    <mergeCell ref="A1:J1"/>
    <mergeCell ref="A78:I78"/>
    <mergeCell ref="B12:C12"/>
    <mergeCell ref="C11:D11"/>
    <mergeCell ref="C13:H13"/>
    <mergeCell ref="B4:J4"/>
    <mergeCell ref="A74:I74"/>
    <mergeCell ref="A75:I75"/>
    <mergeCell ref="A52:B52"/>
    <mergeCell ref="A50:B50"/>
    <mergeCell ref="B8:J8"/>
    <mergeCell ref="I13:J13"/>
    <mergeCell ref="A79:I79"/>
    <mergeCell ref="A76:I76"/>
    <mergeCell ref="A69:C69"/>
    <mergeCell ref="A58:I58"/>
    <mergeCell ref="H71:I71"/>
  </mergeCells>
  <dataValidations count="4">
    <dataValidation type="list" allowBlank="1" showInputMessage="1" showErrorMessage="1" sqref="B13" xr:uid="{4002FCCC-6636-4F0C-BA83-7125F13524F9}">
      <formula1>$M$204:$O$204</formula1>
    </dataValidation>
    <dataValidation type="list" allowBlank="1" showInputMessage="1" showErrorMessage="1" sqref="B10" xr:uid="{FDF5A541-5C76-4203-82FD-3C902451DF1B}">
      <formula1>$M$206:$U$206</formula1>
    </dataValidation>
    <dataValidation type="list" allowBlank="1" showInputMessage="1" showErrorMessage="1" sqref="B15:B36" xr:uid="{382489A5-7D77-4191-A65E-F8F825BF0B8F}">
      <formula1>$S$204:$AB$204</formula1>
    </dataValidation>
    <dataValidation type="list" allowBlank="1" showInputMessage="1" showErrorMessage="1" sqref="E15:E36" xr:uid="{D39FC615-77CD-4A46-A8B2-FFEC52EC2060}">
      <formula1>$N$207:$P$207</formula1>
    </dataValidation>
  </dataValidations>
  <pageMargins left="0.70866141732283472" right="0.70866141732283472" top="0.74803149606299213" bottom="0.74803149606299213" header="0.31496062992125984" footer="0.31496062992125984"/>
  <pageSetup paperSize="9" scale="84" fitToHeight="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1C804287F6ED4999973793D4BE5D6A" ma:contentTypeVersion="0" ma:contentTypeDescription="Crea un document nou" ma:contentTypeScope="" ma:versionID="d7ae9b25f6fcea1950158c10c5205ba6">
  <xsd:schema xmlns:xsd="http://www.w3.org/2001/XMLSchema" xmlns:xs="http://www.w3.org/2001/XMLSchema" xmlns:p="http://schemas.microsoft.com/office/2006/metadata/properties" targetNamespace="http://schemas.microsoft.com/office/2006/metadata/properties" ma:root="true" ma:fieldsID="d5ded435ed922d5b7908982568d915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75C19D-83E2-4D25-8B82-B8C67657B44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3AABA0B-A1F6-4366-95FD-A20DC1E0793A}">
  <ds:schemaRefs>
    <ds:schemaRef ds:uri="http://schemas.microsoft.com/sharepoint/v3/contenttype/forms"/>
  </ds:schemaRefs>
</ds:datastoreItem>
</file>

<file path=customXml/itemProps3.xml><?xml version="1.0" encoding="utf-8"?>
<ds:datastoreItem xmlns:ds="http://schemas.openxmlformats.org/officeDocument/2006/customXml" ds:itemID="{1EADF98B-4721-4B43-8AA5-F3DCDC56A7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Fulls de càlcul</vt:lpstr>
      </vt:variant>
      <vt:variant>
        <vt:i4>2</vt:i4>
      </vt:variant>
      <vt:variant>
        <vt:lpstr>Intervals amb nom</vt:lpstr>
      </vt:variant>
      <vt:variant>
        <vt:i4>2</vt:i4>
      </vt:variant>
    </vt:vector>
  </HeadingPairs>
  <TitlesOfParts>
    <vt:vector size="4" baseType="lpstr">
      <vt:lpstr>Dades Estudi</vt:lpstr>
      <vt:lpstr>Professorat</vt:lpstr>
      <vt:lpstr>'Dades Estudi'!Àrea_d'impressió</vt:lpstr>
      <vt:lpstr>Professorat!Àrea_d'impressió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ANGUERA</dc:creator>
  <cp:lastModifiedBy>Elisabeth Pulido Vico</cp:lastModifiedBy>
  <cp:lastPrinted>2024-03-02T21:44:45Z</cp:lastPrinted>
  <dcterms:created xsi:type="dcterms:W3CDTF">2015-06-05T18:19:34Z</dcterms:created>
  <dcterms:modified xsi:type="dcterms:W3CDTF">2024-03-19T08:33:28Z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0x0101000E1C804287F6ED4999973793D4BE5D6A</vt:lpwstr>
  </property>
</Properties>
</file>